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0" yWindow="0" windowWidth="23256" windowHeight="12300"/>
  </bookViews>
  <sheets>
    <sheet name="Foglio1" sheetId="1" r:id="rId1"/>
    <sheet name="Foglio2" sheetId="2" r:id="rId2"/>
    <sheet name="Foglio3" sheetId="3" r:id="rId3"/>
  </sheets>
  <calcPr calcId="125725"/>
</workbook>
</file>

<file path=xl/calcChain.xml><?xml version="1.0" encoding="utf-8"?>
<calcChain xmlns="http://schemas.openxmlformats.org/spreadsheetml/2006/main">
  <c r="AX17" i="1"/>
  <c r="AV17"/>
  <c r="AT17"/>
  <c r="AR17"/>
  <c r="AP17"/>
  <c r="AN17"/>
  <c r="AL17"/>
  <c r="AJ17"/>
  <c r="AG17"/>
  <c r="AE17"/>
  <c r="AC17"/>
  <c r="AA17"/>
  <c r="AH17" s="1"/>
  <c r="X17"/>
  <c r="V17"/>
  <c r="T17"/>
  <c r="R17"/>
  <c r="P17"/>
  <c r="N17"/>
  <c r="L17"/>
  <c r="J17"/>
  <c r="Y17" s="1"/>
  <c r="H17"/>
  <c r="F17"/>
  <c r="AX15"/>
  <c r="AV15"/>
  <c r="AT15"/>
  <c r="AR15"/>
  <c r="AP15"/>
  <c r="AN15"/>
  <c r="AL15"/>
  <c r="AJ15"/>
  <c r="AG15"/>
  <c r="AE15"/>
  <c r="AC15"/>
  <c r="AA15"/>
  <c r="AH15" s="1"/>
  <c r="X15"/>
  <c r="V15"/>
  <c r="T15"/>
  <c r="R15"/>
  <c r="P15"/>
  <c r="N15"/>
  <c r="L15"/>
  <c r="J15"/>
  <c r="Y15" s="1"/>
  <c r="H15"/>
  <c r="F15"/>
  <c r="AX13"/>
  <c r="AV13"/>
  <c r="AT13"/>
  <c r="AR13"/>
  <c r="AP13"/>
  <c r="AN13"/>
  <c r="AL13"/>
  <c r="AJ13"/>
  <c r="AG13"/>
  <c r="AE13"/>
  <c r="AC13"/>
  <c r="AA13"/>
  <c r="AH13" s="1"/>
  <c r="X13"/>
  <c r="V13"/>
  <c r="T13"/>
  <c r="R13"/>
  <c r="P13"/>
  <c r="N13"/>
  <c r="L13"/>
  <c r="J13"/>
  <c r="H13"/>
  <c r="F13"/>
  <c r="AX11"/>
  <c r="AV11"/>
  <c r="AT11"/>
  <c r="AR11"/>
  <c r="AP11"/>
  <c r="AN11"/>
  <c r="AL11"/>
  <c r="AJ11"/>
  <c r="AG11"/>
  <c r="AE11"/>
  <c r="AC11"/>
  <c r="AA11"/>
  <c r="X11"/>
  <c r="V11"/>
  <c r="T11"/>
  <c r="R11"/>
  <c r="P11"/>
  <c r="N11"/>
  <c r="L11"/>
  <c r="J11"/>
  <c r="H11"/>
  <c r="F11"/>
  <c r="AX9"/>
  <c r="AV9"/>
  <c r="AT9"/>
  <c r="AR9"/>
  <c r="AP9"/>
  <c r="AN9"/>
  <c r="AL9"/>
  <c r="AJ9"/>
  <c r="AG9"/>
  <c r="AE9"/>
  <c r="AC9"/>
  <c r="AA9"/>
  <c r="AH9" s="1"/>
  <c r="X9"/>
  <c r="V9"/>
  <c r="T9"/>
  <c r="R9"/>
  <c r="P9"/>
  <c r="N9"/>
  <c r="L9"/>
  <c r="J9"/>
  <c r="H9"/>
  <c r="F9"/>
  <c r="AY17" l="1"/>
  <c r="AZ17" s="1"/>
  <c r="AY15"/>
  <c r="AZ15" s="1"/>
  <c r="AY13"/>
  <c r="Y13"/>
  <c r="AY11"/>
  <c r="AH11"/>
  <c r="Y11"/>
  <c r="AY9"/>
  <c r="Y9"/>
  <c r="AZ9" l="1"/>
  <c r="AZ13"/>
  <c r="AZ11"/>
</calcChain>
</file>

<file path=xl/sharedStrings.xml><?xml version="1.0" encoding="utf-8"?>
<sst xmlns="http://schemas.openxmlformats.org/spreadsheetml/2006/main" count="141" uniqueCount="116">
  <si>
    <t>II - ESIGENZE DI FAMIGLIA</t>
  </si>
  <si>
    <t xml:space="preserve">         III -  T I T O L I     G E N E R A L I</t>
  </si>
  <si>
    <t xml:space="preserve">A </t>
  </si>
  <si>
    <t xml:space="preserve">     A1</t>
  </si>
  <si>
    <t>B</t>
  </si>
  <si>
    <t xml:space="preserve">     B1</t>
  </si>
  <si>
    <t>B2</t>
  </si>
  <si>
    <t xml:space="preserve"> B + B2</t>
  </si>
  <si>
    <r>
      <t xml:space="preserve">  C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</si>
  <si>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r>
      <t xml:space="preserve"> C0 (</t>
    </r>
    <r>
      <rPr>
        <sz val="10"/>
        <color indexed="10"/>
        <rFont val="Arial"/>
        <family val="2"/>
      </rPr>
      <t>5bis</t>
    </r>
    <r>
      <rPr>
        <sz val="11"/>
        <color theme="1"/>
        <rFont val="Calibri"/>
        <family val="2"/>
        <scheme val="minor"/>
      </rPr>
      <t>)</t>
    </r>
  </si>
  <si>
    <t xml:space="preserve">     D</t>
  </si>
  <si>
    <t>A</t>
  </si>
  <si>
    <t>C</t>
  </si>
  <si>
    <t>D</t>
  </si>
  <si>
    <t>C*</t>
  </si>
  <si>
    <t>D*</t>
  </si>
  <si>
    <t>E*</t>
  </si>
  <si>
    <t>F*</t>
  </si>
  <si>
    <t>G*</t>
  </si>
  <si>
    <t>I</t>
  </si>
  <si>
    <t>Ruolo</t>
  </si>
  <si>
    <t xml:space="preserve">  Ruolo p.i.</t>
  </si>
  <si>
    <t>Pre-ruolo</t>
  </si>
  <si>
    <t>Comando</t>
  </si>
  <si>
    <t xml:space="preserve"> Pre-ruol p.i.</t>
  </si>
  <si>
    <t>Ruolo ant.app.</t>
  </si>
  <si>
    <t xml:space="preserve">  Continuità scuola</t>
  </si>
  <si>
    <t>Cont.Comune</t>
  </si>
  <si>
    <t>Una tantum</t>
  </si>
  <si>
    <t xml:space="preserve">                  *N.B.:Se C+D+E+F+G &gt;10  =10</t>
  </si>
  <si>
    <t>N. ordine</t>
  </si>
  <si>
    <t>Cognome</t>
  </si>
  <si>
    <t>Nome</t>
  </si>
  <si>
    <t>Anno nasc. (prec. a parità)</t>
  </si>
  <si>
    <r>
      <t xml:space="preserve">Inserire numero anni </t>
    </r>
    <r>
      <rPr>
        <sz val="8"/>
        <color indexed="10"/>
        <rFont val="Arial"/>
        <family val="2"/>
      </rPr>
      <t>*</t>
    </r>
  </si>
  <si>
    <t>Servizio di ruolo</t>
  </si>
  <si>
    <t>Servizio ruolo piccole isole</t>
  </si>
  <si>
    <r>
      <t>Tot. anni pre-ruolo</t>
    </r>
    <r>
      <rPr>
        <sz val="8"/>
        <color indexed="10"/>
        <rFont val="Arial"/>
        <family val="2"/>
      </rPr>
      <t>*</t>
    </r>
  </si>
  <si>
    <r>
      <t>Pre-ruolo (ricon. 4 int.+ 2/3)</t>
    </r>
    <r>
      <rPr>
        <sz val="9"/>
        <color indexed="10"/>
        <rFont val="Arial"/>
        <family val="2"/>
      </rPr>
      <t>**</t>
    </r>
  </si>
  <si>
    <r>
      <t>Comando art. 5 L.603/66</t>
    </r>
    <r>
      <rPr>
        <sz val="8"/>
        <color indexed="10"/>
        <rFont val="Arial"/>
        <family val="2"/>
      </rPr>
      <t xml:space="preserve"> ***</t>
    </r>
  </si>
  <si>
    <r>
      <t xml:space="preserve">Tot. anni p.r. picc.isole </t>
    </r>
    <r>
      <rPr>
        <sz val="8"/>
        <color indexed="10"/>
        <rFont val="Arial"/>
        <family val="2"/>
      </rPr>
      <t>*</t>
    </r>
  </si>
  <si>
    <r>
      <t>Pre-ruolo su piccole isole (riconosc. 4 int.+ 2/3)</t>
    </r>
    <r>
      <rPr>
        <sz val="9"/>
        <color indexed="10"/>
        <rFont val="Arial"/>
        <family val="2"/>
      </rPr>
      <t>**</t>
    </r>
  </si>
  <si>
    <r>
      <t xml:space="preserve">Tot.anni ruolo+aa picc.isole </t>
    </r>
    <r>
      <rPr>
        <sz val="8"/>
        <color indexed="10"/>
        <rFont val="Arial"/>
        <family val="2"/>
      </rPr>
      <t>*</t>
    </r>
  </si>
  <si>
    <r>
      <t xml:space="preserve">Ruolo ant. ruolo appart. (decorr. giur.) + idem su picc. isole </t>
    </r>
    <r>
      <rPr>
        <sz val="9"/>
        <color indexed="10"/>
        <rFont val="Arial"/>
        <family val="2"/>
      </rPr>
      <t>****</t>
    </r>
  </si>
  <si>
    <r>
      <t xml:space="preserve">Inserire numero anni (1) </t>
    </r>
    <r>
      <rPr>
        <sz val="8"/>
        <color indexed="10"/>
        <rFont val="Arial"/>
        <family val="2"/>
      </rPr>
      <t>*</t>
    </r>
  </si>
  <si>
    <t>Entro il quinquennio</t>
  </si>
  <si>
    <t>Oltre il quinquennio</t>
  </si>
  <si>
    <t>Continuità nella sede (comune) di attuale titolarità</t>
  </si>
  <si>
    <r>
      <t xml:space="preserve">Inserire "si" in caso afferm. </t>
    </r>
    <r>
      <rPr>
        <sz val="8"/>
        <color indexed="10"/>
        <rFont val="Arial"/>
        <family val="2"/>
      </rPr>
      <t>*</t>
    </r>
  </si>
  <si>
    <t>Mancata presentaz. dom. trasf. per un triennio (da 2000/01 a 2007/08)</t>
  </si>
  <si>
    <t>TOTALE PUNTI ANZ.SERV.</t>
  </si>
  <si>
    <t>Ricongiung. a familiari</t>
  </si>
  <si>
    <r>
      <t xml:space="preserve">Inserire num. figli &lt; 6 anni </t>
    </r>
    <r>
      <rPr>
        <sz val="8"/>
        <color indexed="10"/>
        <rFont val="Arial"/>
        <family val="2"/>
      </rPr>
      <t>*</t>
    </r>
  </si>
  <si>
    <t>Figli inferiori a 6 anni</t>
  </si>
  <si>
    <r>
      <t>Inserire num. figli &gt;6&lt;18 anni</t>
    </r>
    <r>
      <rPr>
        <sz val="8"/>
        <color indexed="10"/>
        <rFont val="Arial"/>
        <family val="2"/>
      </rPr>
      <t>*</t>
    </r>
  </si>
  <si>
    <t>Figli &gt;6&lt;18 anni</t>
  </si>
  <si>
    <t>Familiari minorati</t>
  </si>
  <si>
    <t>TOTALE PUNTI ESIG. FAM.</t>
  </si>
  <si>
    <r>
      <t xml:space="preserve">Inserire num. promozioni </t>
    </r>
    <r>
      <rPr>
        <sz val="8"/>
        <color indexed="10"/>
        <rFont val="Arial"/>
        <family val="2"/>
      </rPr>
      <t>*</t>
    </r>
  </si>
  <si>
    <t>Merito distinto</t>
  </si>
  <si>
    <t>Concorso pubblico ordinario</t>
  </si>
  <si>
    <r>
      <t xml:space="preserve">Inserire num. Specializz. </t>
    </r>
    <r>
      <rPr>
        <sz val="8"/>
        <color indexed="10"/>
        <rFont val="Arial"/>
        <family val="2"/>
      </rPr>
      <t>*</t>
    </r>
  </si>
  <si>
    <t>Specializzazioni</t>
  </si>
  <si>
    <r>
      <t xml:space="preserve">Inserire num. Diplomi Univ. </t>
    </r>
    <r>
      <rPr>
        <sz val="8"/>
        <color indexed="10"/>
        <rFont val="Arial"/>
        <family val="2"/>
      </rPr>
      <t>*</t>
    </r>
  </si>
  <si>
    <t>Diplomi Universitari</t>
  </si>
  <si>
    <r>
      <t xml:space="preserve">Inserire n. Corsi post-laurea </t>
    </r>
    <r>
      <rPr>
        <sz val="8"/>
        <color indexed="10"/>
        <rFont val="Arial"/>
        <family val="2"/>
      </rPr>
      <t>*</t>
    </r>
  </si>
  <si>
    <t>Corso di perfez.post-laurea</t>
  </si>
  <si>
    <r>
      <t xml:space="preserve">Inserire n. Lauree </t>
    </r>
    <r>
      <rPr>
        <sz val="8"/>
        <color indexed="10"/>
        <rFont val="Arial"/>
        <family val="2"/>
      </rPr>
      <t>*</t>
    </r>
  </si>
  <si>
    <t>Laurea</t>
  </si>
  <si>
    <t>Dottorato di ricerca</t>
  </si>
  <si>
    <r>
      <t xml:space="preserve">Inserire num. partecipazioni </t>
    </r>
    <r>
      <rPr>
        <sz val="8"/>
        <color indexed="10"/>
        <rFont val="Arial"/>
        <family val="2"/>
      </rPr>
      <t>*</t>
    </r>
  </si>
  <si>
    <t>Partecipaz. esami di stato</t>
  </si>
  <si>
    <t>TOTALE PUNTI TITOLI GEN.</t>
  </si>
  <si>
    <t>TOTALE</t>
  </si>
  <si>
    <t>NOTE</t>
  </si>
  <si>
    <t>x 6</t>
  </si>
  <si>
    <t>**</t>
  </si>
  <si>
    <t xml:space="preserve">x 3 </t>
  </si>
  <si>
    <t xml:space="preserve">x 2 </t>
  </si>
  <si>
    <t xml:space="preserve">x 1 </t>
  </si>
  <si>
    <t>+10</t>
  </si>
  <si>
    <t>+6</t>
  </si>
  <si>
    <t>x 4</t>
  </si>
  <si>
    <t>x3</t>
  </si>
  <si>
    <t>+12</t>
  </si>
  <si>
    <t xml:space="preserve">x 5 </t>
  </si>
  <si>
    <t>x 1</t>
  </si>
  <si>
    <t>+5</t>
  </si>
  <si>
    <t>x1</t>
  </si>
  <si>
    <t>SI</t>
  </si>
  <si>
    <t xml:space="preserve"> </t>
  </si>
  <si>
    <t xml:space="preserve">       </t>
  </si>
  <si>
    <t xml:space="preserve">   IL DIRIGENTE SCOLASTICO</t>
  </si>
  <si>
    <t xml:space="preserve">  </t>
  </si>
  <si>
    <t>Prof.ssa Giuseppina Principe</t>
  </si>
  <si>
    <r>
      <t>GRADUATORIA DI ISTITUTO</t>
    </r>
    <r>
      <rPr>
        <sz val="11"/>
        <color theme="1"/>
        <rFont val="Calibri"/>
        <family val="2"/>
        <scheme val="minor"/>
      </rPr>
      <t xml:space="preserve"> per l'individuazione di DOCENTI eventuali soprannumerari - A.S. 2018/19   ISTITUTO  IPSSEOA VIVIANI"</t>
    </r>
  </si>
  <si>
    <t>SERALE</t>
  </si>
  <si>
    <t>A012</t>
  </si>
  <si>
    <t>DE CARLO</t>
  </si>
  <si>
    <t>DIEGO</t>
  </si>
  <si>
    <t>AA24</t>
  </si>
  <si>
    <t>VERBENI</t>
  </si>
  <si>
    <t>VALERIA</t>
  </si>
  <si>
    <r>
      <t xml:space="preserve">                </t>
    </r>
    <r>
      <rPr>
        <b/>
        <sz val="9"/>
        <color indexed="30"/>
        <rFont val="Arial"/>
        <family val="2"/>
      </rPr>
      <t xml:space="preserve">  I -  A  N  Z  I  A  N  I  T  A'    D I     S   E   R   V  I  Z  I  O</t>
    </r>
  </si>
  <si>
    <t>CCNL</t>
  </si>
  <si>
    <t>A026</t>
  </si>
  <si>
    <t>PAGANO</t>
  </si>
  <si>
    <t>MICHELE</t>
  </si>
  <si>
    <t>A045</t>
  </si>
  <si>
    <t>GRIMALDI</t>
  </si>
  <si>
    <t>MAURIZIO</t>
  </si>
  <si>
    <t>B020</t>
  </si>
  <si>
    <t>PERRETTA</t>
  </si>
  <si>
    <t>GIUSEPPE</t>
  </si>
  <si>
    <t>si</t>
  </si>
  <si>
    <t>Castellammare di Stabia, 20/04/2019</t>
  </si>
</sst>
</file>

<file path=xl/styles.xml><?xml version="1.0" encoding="utf-8"?>
<styleSheet xmlns="http://schemas.openxmlformats.org/spreadsheetml/2006/main">
  <fonts count="30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0"/>
      <color indexed="9"/>
      <name val="Arial"/>
      <family val="2"/>
    </font>
    <font>
      <sz val="10"/>
      <color indexed="12"/>
      <name val="Arial"/>
      <family val="2"/>
    </font>
    <font>
      <b/>
      <u/>
      <sz val="12"/>
      <name val="Arial"/>
      <family val="2"/>
    </font>
    <font>
      <b/>
      <sz val="12"/>
      <color indexed="30"/>
      <name val="Arial"/>
      <family val="2"/>
    </font>
    <font>
      <sz val="10"/>
      <color indexed="17"/>
      <name val="Arial"/>
      <family val="2"/>
    </font>
    <font>
      <b/>
      <sz val="9"/>
      <color indexed="17"/>
      <name val="Arial"/>
      <family val="2"/>
    </font>
    <font>
      <b/>
      <sz val="8"/>
      <name val="Arial"/>
      <family val="2"/>
    </font>
    <font>
      <b/>
      <sz val="12"/>
      <color indexed="29"/>
      <name val="Arial"/>
      <family val="2"/>
    </font>
    <font>
      <b/>
      <sz val="10"/>
      <name val="Arial"/>
      <family val="2"/>
    </font>
    <font>
      <sz val="8"/>
      <color indexed="9"/>
      <name val="Arial"/>
      <family val="2"/>
    </font>
    <font>
      <sz val="10"/>
      <color indexed="10"/>
      <name val="Arial"/>
      <family val="2"/>
    </font>
    <font>
      <sz val="8"/>
      <name val="Arial"/>
      <family val="2"/>
    </font>
    <font>
      <sz val="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7"/>
      <color indexed="12"/>
      <name val="Arial"/>
      <family val="2"/>
    </font>
    <font>
      <sz val="9"/>
      <color indexed="10"/>
      <name val="Arial"/>
      <family val="2"/>
    </font>
    <font>
      <sz val="7.5"/>
      <color indexed="12"/>
      <name val="Arial"/>
      <family val="2"/>
    </font>
    <font>
      <sz val="14"/>
      <color indexed="10"/>
      <name val="Arial"/>
      <family val="2"/>
    </font>
    <font>
      <sz val="8"/>
      <color indexed="50"/>
      <name val="Arial"/>
      <family val="2"/>
    </font>
    <font>
      <b/>
      <sz val="9"/>
      <name val="Arial"/>
      <family val="2"/>
    </font>
    <font>
      <b/>
      <sz val="8"/>
      <color indexed="50"/>
      <name val="Arial"/>
      <family val="2"/>
    </font>
    <font>
      <b/>
      <sz val="8"/>
      <color indexed="8"/>
      <name val="Arial"/>
      <family val="2"/>
    </font>
    <font>
      <b/>
      <i/>
      <sz val="12"/>
      <name val="Arial"/>
      <family val="2"/>
    </font>
    <font>
      <b/>
      <sz val="9"/>
      <color indexed="30"/>
      <name val="Arial"/>
      <family val="2"/>
    </font>
    <font>
      <sz val="8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26"/>
      </patternFill>
    </fill>
    <fill>
      <patternFill patternType="solid">
        <fgColor indexed="49"/>
        <bgColor indexed="40"/>
      </patternFill>
    </fill>
    <fill>
      <patternFill patternType="solid">
        <fgColor indexed="43"/>
        <bgColor indexed="26"/>
      </patternFill>
    </fill>
    <fill>
      <patternFill patternType="solid">
        <fgColor indexed="29"/>
        <bgColor indexed="45"/>
      </patternFill>
    </fill>
    <fill>
      <patternFill patternType="solid">
        <fgColor indexed="13"/>
        <bgColor indexed="34"/>
      </patternFill>
    </fill>
  </fills>
  <borders count="46">
    <border>
      <left/>
      <right/>
      <top/>
      <bottom/>
      <diagonal/>
    </border>
    <border>
      <left style="double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/>
      <diagonal/>
    </border>
    <border>
      <left/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/>
      <diagonal/>
    </border>
    <border>
      <left style="double">
        <color indexed="8"/>
      </left>
      <right/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 style="medium">
        <color indexed="8"/>
      </top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/>
      <bottom/>
      <diagonal/>
    </border>
    <border>
      <left/>
      <right/>
      <top style="medium">
        <color indexed="8"/>
      </top>
      <bottom style="thin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double">
        <color indexed="8"/>
      </left>
      <right/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double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 style="thin">
        <color indexed="8"/>
      </left>
      <right style="double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/>
      <top style="thin">
        <color indexed="8"/>
      </top>
      <bottom style="medium">
        <color indexed="8"/>
      </bottom>
      <diagonal/>
    </border>
    <border>
      <left style="double">
        <color indexed="8"/>
      </left>
      <right style="thin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 style="thin">
        <color indexed="8"/>
      </top>
      <bottom style="medium">
        <color indexed="8"/>
      </bottom>
      <diagonal/>
    </border>
    <border>
      <left style="thin">
        <color indexed="8"/>
      </left>
      <right/>
      <top style="thin">
        <color indexed="8"/>
      </top>
      <bottom style="medium">
        <color indexed="8"/>
      </bottom>
      <diagonal/>
    </border>
    <border>
      <left style="thin">
        <color indexed="8"/>
      </left>
      <right style="double">
        <color indexed="8"/>
      </right>
      <top style="thin">
        <color indexed="8"/>
      </top>
      <bottom style="medium">
        <color indexed="8"/>
      </bottom>
      <diagonal/>
    </border>
    <border>
      <left/>
      <right style="medium">
        <color indexed="8"/>
      </right>
      <top style="thin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  <border>
      <left style="double">
        <color indexed="8"/>
      </left>
      <right style="thin">
        <color indexed="8"/>
      </right>
      <top style="thin">
        <color indexed="8"/>
      </top>
      <bottom/>
      <diagonal/>
    </border>
    <border>
      <left/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 style="thin">
        <color indexed="8"/>
      </top>
      <bottom/>
      <diagonal/>
    </border>
    <border>
      <left style="medium">
        <color indexed="8"/>
      </left>
      <right style="medium">
        <color indexed="8"/>
      </right>
      <top style="thin">
        <color indexed="8"/>
      </top>
      <bottom/>
      <diagonal/>
    </border>
  </borders>
  <cellStyleXfs count="1">
    <xf numFmtId="0" fontId="0" fillId="0" borderId="0"/>
  </cellStyleXfs>
  <cellXfs count="162">
    <xf numFmtId="0" fontId="0" fillId="0" borderId="0" xfId="0"/>
    <xf numFmtId="0" fontId="0" fillId="0" borderId="0" xfId="0" applyFill="1"/>
    <xf numFmtId="0" fontId="0" fillId="0" borderId="0" xfId="0" applyFill="1" applyProtection="1">
      <protection hidden="1"/>
    </xf>
    <xf numFmtId="0" fontId="0" fillId="0" borderId="0" xfId="0" applyProtection="1">
      <protection hidden="1"/>
    </xf>
    <xf numFmtId="0" fontId="1" fillId="0" borderId="0" xfId="0" applyFont="1" applyProtection="1">
      <protection locked="0"/>
    </xf>
    <xf numFmtId="0" fontId="2" fillId="0" borderId="0" xfId="0" applyFont="1" applyProtection="1">
      <protection locked="0"/>
    </xf>
    <xf numFmtId="0" fontId="3" fillId="0" borderId="0" xfId="0" applyFont="1" applyProtection="1">
      <protection locked="0"/>
    </xf>
    <xf numFmtId="0" fontId="4" fillId="0" borderId="0" xfId="0" applyFont="1" applyFill="1" applyProtection="1">
      <protection locked="0"/>
    </xf>
    <xf numFmtId="0" fontId="5" fillId="0" borderId="0" xfId="0" applyFont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0" fillId="2" borderId="0" xfId="0" applyFill="1" applyProtection="1">
      <protection locked="0"/>
    </xf>
    <xf numFmtId="0" fontId="6" fillId="0" borderId="0" xfId="0" applyFont="1" applyProtection="1">
      <protection locked="0"/>
    </xf>
    <xf numFmtId="0" fontId="4" fillId="0" borderId="1" xfId="0" applyFont="1" applyFill="1" applyBorder="1" applyProtection="1"/>
    <xf numFmtId="0" fontId="7" fillId="0" borderId="2" xfId="0" applyFont="1" applyBorder="1" applyAlignment="1" applyProtection="1">
      <alignment horizontal="left"/>
      <protection locked="0"/>
    </xf>
    <xf numFmtId="0" fontId="1" fillId="0" borderId="2" xfId="0" applyFont="1" applyFill="1" applyBorder="1" applyProtection="1">
      <protection locked="0"/>
    </xf>
    <xf numFmtId="0" fontId="0" fillId="0" borderId="2" xfId="0" applyFill="1" applyBorder="1" applyProtection="1">
      <protection locked="0"/>
    </xf>
    <xf numFmtId="0" fontId="0" fillId="0" borderId="3" xfId="0" applyFill="1" applyBorder="1" applyProtection="1">
      <protection locked="0"/>
    </xf>
    <xf numFmtId="0" fontId="0" fillId="0" borderId="4" xfId="0" applyFill="1" applyBorder="1" applyProtection="1">
      <protection locked="0"/>
    </xf>
    <xf numFmtId="0" fontId="0" fillId="3" borderId="5" xfId="0" applyFill="1" applyBorder="1" applyProtection="1">
      <protection locked="0"/>
    </xf>
    <xf numFmtId="0" fontId="8" fillId="2" borderId="2" xfId="0" applyFont="1" applyFill="1" applyBorder="1" applyProtection="1">
      <protection locked="0"/>
    </xf>
    <xf numFmtId="0" fontId="9" fillId="2" borderId="2" xfId="0" applyFont="1" applyFill="1" applyBorder="1" applyProtection="1">
      <protection locked="0"/>
    </xf>
    <xf numFmtId="0" fontId="10" fillId="2" borderId="2" xfId="0" applyFont="1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11" fillId="2" borderId="2" xfId="0" applyFont="1" applyFill="1" applyBorder="1" applyProtection="1">
      <protection locked="0"/>
    </xf>
    <xf numFmtId="0" fontId="12" fillId="2" borderId="2" xfId="0" applyFont="1" applyFill="1" applyBorder="1" applyProtection="1">
      <protection locked="0"/>
    </xf>
    <xf numFmtId="0" fontId="0" fillId="0" borderId="3" xfId="0" applyBorder="1" applyProtection="1">
      <protection locked="0"/>
    </xf>
    <xf numFmtId="0" fontId="0" fillId="5" borderId="5" xfId="0" applyFill="1" applyBorder="1" applyProtection="1">
      <protection locked="0"/>
    </xf>
    <xf numFmtId="0" fontId="0" fillId="0" borderId="0" xfId="0" applyBorder="1" applyProtection="1">
      <protection locked="0"/>
    </xf>
    <xf numFmtId="0" fontId="12" fillId="0" borderId="0" xfId="0" applyFont="1" applyProtection="1">
      <protection locked="0"/>
    </xf>
    <xf numFmtId="0" fontId="13" fillId="0" borderId="6" xfId="0" applyFont="1" applyFill="1" applyBorder="1" applyProtection="1"/>
    <xf numFmtId="0" fontId="0" fillId="0" borderId="4" xfId="0" applyFont="1" applyBorder="1" applyProtection="1">
      <protection locked="0"/>
    </xf>
    <xf numFmtId="0" fontId="0" fillId="0" borderId="7" xfId="0" applyFont="1" applyFill="1" applyBorder="1" applyAlignment="1" applyProtection="1">
      <protection locked="0"/>
    </xf>
    <xf numFmtId="0" fontId="0" fillId="0" borderId="4" xfId="0" applyFill="1" applyBorder="1" applyAlignment="1" applyProtection="1">
      <protection locked="0"/>
    </xf>
    <xf numFmtId="0" fontId="0" fillId="0" borderId="8" xfId="0" applyFill="1" applyBorder="1" applyAlignment="1" applyProtection="1">
      <alignment horizontal="center"/>
      <protection locked="0"/>
    </xf>
    <xf numFmtId="0" fontId="0" fillId="0" borderId="9" xfId="0" applyFont="1" applyFill="1" applyBorder="1" applyProtection="1">
      <protection locked="0"/>
    </xf>
    <xf numFmtId="0" fontId="0" fillId="0" borderId="10" xfId="0" applyFill="1" applyBorder="1" applyProtection="1">
      <protection locked="0"/>
    </xf>
    <xf numFmtId="0" fontId="0" fillId="0" borderId="7" xfId="0" applyFill="1" applyBorder="1" applyAlignment="1" applyProtection="1">
      <alignment horizontal="center"/>
      <protection locked="0"/>
    </xf>
    <xf numFmtId="0" fontId="14" fillId="0" borderId="7" xfId="0" applyFont="1" applyFill="1" applyBorder="1" applyProtection="1">
      <protection locked="0"/>
    </xf>
    <xf numFmtId="0" fontId="0" fillId="0" borderId="7" xfId="0" applyFill="1" applyBorder="1" applyProtection="1">
      <protection locked="0"/>
    </xf>
    <xf numFmtId="0" fontId="0" fillId="0" borderId="4" xfId="0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4" xfId="0" applyFont="1" applyFill="1" applyBorder="1" applyAlignment="1" applyProtection="1">
      <alignment horizontal="center"/>
      <protection locked="0"/>
    </xf>
    <xf numFmtId="0" fontId="0" fillId="2" borderId="7" xfId="0" applyFill="1" applyBorder="1" applyAlignment="1" applyProtection="1">
      <alignment horizontal="center"/>
      <protection locked="0"/>
    </xf>
    <xf numFmtId="0" fontId="0" fillId="2" borderId="12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Alignment="1" applyProtection="1">
      <alignment horizontal="center"/>
      <protection locked="0"/>
    </xf>
    <xf numFmtId="0" fontId="0" fillId="2" borderId="10" xfId="0" applyFont="1" applyFill="1" applyBorder="1" applyProtection="1">
      <protection locked="0"/>
    </xf>
    <xf numFmtId="0" fontId="0" fillId="2" borderId="7" xfId="0" applyFill="1" applyBorder="1" applyProtection="1">
      <protection locked="0"/>
    </xf>
    <xf numFmtId="0" fontId="0" fillId="0" borderId="12" xfId="0" applyFont="1" applyBorder="1" applyAlignment="1" applyProtection="1">
      <alignment vertical="top"/>
      <protection locked="0"/>
    </xf>
    <xf numFmtId="0" fontId="0" fillId="5" borderId="11" xfId="0" applyFill="1" applyBorder="1" applyProtection="1">
      <protection locked="0"/>
    </xf>
    <xf numFmtId="0" fontId="15" fillId="0" borderId="0" xfId="0" applyFont="1" applyProtection="1">
      <protection locked="0"/>
    </xf>
    <xf numFmtId="0" fontId="15" fillId="0" borderId="14" xfId="0" applyFont="1" applyFill="1" applyBorder="1" applyAlignment="1" applyProtection="1">
      <alignment horizontal="left" vertical="center"/>
      <protection locked="0"/>
    </xf>
    <xf numFmtId="0" fontId="15" fillId="0" borderId="10" xfId="0" applyFont="1" applyFill="1" applyBorder="1" applyAlignment="1" applyProtection="1">
      <alignment horizontal="center" vertical="center"/>
      <protection locked="0"/>
    </xf>
    <xf numFmtId="0" fontId="16" fillId="0" borderId="14" xfId="0" applyFont="1" applyFill="1" applyBorder="1" applyAlignment="1" applyProtection="1">
      <alignment horizontal="left" vertical="center"/>
      <protection locked="0"/>
    </xf>
    <xf numFmtId="0" fontId="16" fillId="0" borderId="0" xfId="0" applyFont="1" applyFill="1" applyBorder="1" applyAlignment="1" applyProtection="1">
      <alignment horizontal="center" vertical="center"/>
      <protection locked="0"/>
    </xf>
    <xf numFmtId="0" fontId="15" fillId="3" borderId="11" xfId="0" applyFont="1" applyFill="1" applyBorder="1" applyProtection="1">
      <protection locked="0"/>
    </xf>
    <xf numFmtId="0" fontId="15" fillId="2" borderId="17" xfId="0" applyFont="1" applyFill="1" applyBorder="1" applyProtection="1">
      <protection locked="0"/>
    </xf>
    <xf numFmtId="0" fontId="15" fillId="2" borderId="10" xfId="0" applyFont="1" applyFill="1" applyBorder="1" applyProtection="1">
      <protection locked="0"/>
    </xf>
    <xf numFmtId="0" fontId="15" fillId="2" borderId="0" xfId="0" applyFont="1" applyFill="1" applyBorder="1" applyProtection="1">
      <protection locked="0"/>
    </xf>
    <xf numFmtId="0" fontId="15" fillId="2" borderId="9" xfId="0" applyFont="1" applyFill="1" applyBorder="1" applyProtection="1">
      <protection locked="0"/>
    </xf>
    <xf numFmtId="0" fontId="15" fillId="0" borderId="10" xfId="0" applyFont="1" applyBorder="1" applyProtection="1">
      <protection locked="0"/>
    </xf>
    <xf numFmtId="0" fontId="15" fillId="5" borderId="11" xfId="0" applyFont="1" applyFill="1" applyBorder="1" applyProtection="1">
      <protection locked="0"/>
    </xf>
    <xf numFmtId="0" fontId="0" fillId="0" borderId="18" xfId="0" applyFont="1" applyBorder="1" applyAlignment="1" applyProtection="1">
      <alignment horizontal="left" textRotation="90"/>
    </xf>
    <xf numFmtId="0" fontId="0" fillId="0" borderId="19" xfId="0" applyFont="1" applyBorder="1" applyAlignment="1" applyProtection="1">
      <alignment horizontal="center"/>
    </xf>
    <xf numFmtId="0" fontId="17" fillId="0" borderId="20" xfId="0" applyFont="1" applyBorder="1" applyAlignment="1" applyProtection="1">
      <alignment horizontal="right" vertical="top" textRotation="90" wrapText="1"/>
    </xf>
    <xf numFmtId="0" fontId="15" fillId="6" borderId="10" xfId="0" applyFont="1" applyFill="1" applyBorder="1" applyAlignment="1" applyProtection="1">
      <alignment horizontal="center" vertical="center" textRotation="90" wrapText="1"/>
    </xf>
    <xf numFmtId="0" fontId="17" fillId="0" borderId="10" xfId="0" applyFont="1" applyBorder="1" applyAlignment="1" applyProtection="1">
      <alignment horizontal="center" vertical="center" textRotation="90" wrapText="1"/>
    </xf>
    <xf numFmtId="0" fontId="17" fillId="0" borderId="15" xfId="0" applyFont="1" applyBorder="1" applyAlignment="1" applyProtection="1">
      <alignment horizontal="center" vertical="center" textRotation="90" wrapText="1"/>
      <protection hidden="1"/>
    </xf>
    <xf numFmtId="0" fontId="15" fillId="6" borderId="15" xfId="0" applyFont="1" applyFill="1" applyBorder="1" applyAlignment="1" applyProtection="1">
      <alignment horizontal="center" vertical="center" textRotation="90" wrapText="1"/>
    </xf>
    <xf numFmtId="0" fontId="19" fillId="0" borderId="15" xfId="0" applyFont="1" applyBorder="1" applyAlignment="1" applyProtection="1">
      <alignment horizontal="center" vertical="center" textRotation="90" wrapText="1"/>
    </xf>
    <xf numFmtId="0" fontId="19" fillId="0" borderId="15" xfId="0" applyFont="1" applyBorder="1" applyAlignment="1" applyProtection="1">
      <alignment horizontal="center" vertical="center" textRotation="90" wrapText="1"/>
      <protection hidden="1"/>
    </xf>
    <xf numFmtId="0" fontId="21" fillId="0" borderId="21" xfId="0" applyFont="1" applyBorder="1" applyAlignment="1" applyProtection="1">
      <alignment horizontal="center" vertical="center" textRotation="90" wrapText="1"/>
      <protection hidden="1"/>
    </xf>
    <xf numFmtId="0" fontId="17" fillId="3" borderId="11" xfId="0" applyFont="1" applyFill="1" applyBorder="1" applyAlignment="1" applyProtection="1">
      <alignment horizontal="center" vertical="center" textRotation="90" wrapText="1"/>
    </xf>
    <xf numFmtId="0" fontId="15" fillId="6" borderId="13" xfId="0" applyFont="1" applyFill="1" applyBorder="1" applyAlignment="1" applyProtection="1">
      <alignment horizontal="center" vertical="center" textRotation="90" wrapText="1"/>
    </xf>
    <xf numFmtId="0" fontId="17" fillId="0" borderId="10" xfId="0" applyFont="1" applyBorder="1" applyAlignment="1" applyProtection="1">
      <alignment horizontal="center" vertical="center" textRotation="90" wrapText="1"/>
      <protection hidden="1"/>
    </xf>
    <xf numFmtId="0" fontId="15" fillId="6" borderId="9" xfId="0" applyFont="1" applyFill="1" applyBorder="1" applyAlignment="1" applyProtection="1">
      <alignment horizontal="center" vertical="center" textRotation="90" wrapText="1"/>
    </xf>
    <xf numFmtId="0" fontId="17" fillId="0" borderId="14" xfId="0" applyFont="1" applyBorder="1" applyAlignment="1" applyProtection="1">
      <alignment horizontal="center" vertical="center" textRotation="90" wrapText="1"/>
      <protection hidden="1"/>
    </xf>
    <xf numFmtId="0" fontId="17" fillId="3" borderId="22" xfId="0" applyFont="1" applyFill="1" applyBorder="1" applyAlignment="1" applyProtection="1">
      <alignment horizontal="center" vertical="center" textRotation="90" wrapText="1"/>
    </xf>
    <xf numFmtId="0" fontId="17" fillId="0" borderId="23" xfId="0" applyFont="1" applyBorder="1" applyAlignment="1" applyProtection="1">
      <alignment horizontal="center" vertical="center" textRotation="90" wrapText="1"/>
      <protection hidden="1"/>
    </xf>
    <xf numFmtId="0" fontId="17" fillId="5" borderId="22" xfId="0" applyFont="1" applyFill="1" applyBorder="1" applyAlignment="1" applyProtection="1">
      <alignment textRotation="90" wrapText="1"/>
    </xf>
    <xf numFmtId="0" fontId="1" fillId="0" borderId="24" xfId="0" applyFont="1" applyFill="1" applyBorder="1" applyAlignment="1" applyProtection="1">
      <alignment textRotation="90"/>
      <protection hidden="1"/>
    </xf>
    <xf numFmtId="0" fontId="15" fillId="0" borderId="25" xfId="0" applyFont="1" applyBorder="1" applyAlignment="1" applyProtection="1">
      <alignment horizontal="center"/>
    </xf>
    <xf numFmtId="0" fontId="0" fillId="0" borderId="0" xfId="0" applyFont="1" applyFill="1"/>
    <xf numFmtId="0" fontId="15" fillId="0" borderId="26" xfId="0" applyFont="1" applyFill="1" applyBorder="1" applyAlignment="1" applyProtection="1">
      <alignment horizontal="center"/>
      <protection locked="0"/>
    </xf>
    <xf numFmtId="0" fontId="15" fillId="0" borderId="27" xfId="0" applyFont="1" applyFill="1" applyBorder="1" applyAlignment="1" applyProtection="1">
      <alignment horizontal="center"/>
      <protection locked="0"/>
    </xf>
    <xf numFmtId="49" fontId="15" fillId="0" borderId="28" xfId="0" applyNumberFormat="1" applyFont="1" applyFill="1" applyBorder="1" applyAlignment="1" applyProtection="1">
      <alignment horizontal="center"/>
      <protection locked="0"/>
    </xf>
    <xf numFmtId="49" fontId="15" fillId="6" borderId="29" xfId="0" applyNumberFormat="1" applyFont="1" applyFill="1" applyBorder="1" applyProtection="1">
      <protection locked="0"/>
    </xf>
    <xf numFmtId="49" fontId="15" fillId="0" borderId="30" xfId="0" applyNumberFormat="1" applyFont="1" applyFill="1" applyBorder="1" applyAlignment="1" applyProtection="1">
      <alignment horizontal="center"/>
      <protection locked="0"/>
    </xf>
    <xf numFmtId="49" fontId="15" fillId="6" borderId="30" xfId="0" applyNumberFormat="1" applyFont="1" applyFill="1" applyBorder="1" applyAlignment="1" applyProtection="1">
      <alignment horizontal="center"/>
      <protection locked="0"/>
    </xf>
    <xf numFmtId="49" fontId="15" fillId="0" borderId="30" xfId="0" applyNumberFormat="1" applyFont="1" applyFill="1" applyBorder="1" applyAlignment="1" applyProtection="1">
      <alignment horizontal="center"/>
      <protection hidden="1"/>
    </xf>
    <xf numFmtId="49" fontId="15" fillId="6" borderId="27" xfId="0" applyNumberFormat="1" applyFont="1" applyFill="1" applyBorder="1" applyAlignment="1" applyProtection="1">
      <alignment horizontal="center"/>
      <protection locked="0"/>
    </xf>
    <xf numFmtId="49" fontId="22" fillId="0" borderId="27" xfId="0" applyNumberFormat="1" applyFont="1" applyFill="1" applyBorder="1" applyAlignment="1" applyProtection="1">
      <alignment horizontal="center"/>
      <protection locked="0"/>
    </xf>
    <xf numFmtId="49" fontId="15" fillId="0" borderId="27" xfId="0" applyNumberFormat="1" applyFont="1" applyFill="1" applyBorder="1" applyAlignment="1" applyProtection="1">
      <alignment horizontal="center"/>
      <protection hidden="1"/>
    </xf>
    <xf numFmtId="49" fontId="22" fillId="0" borderId="27" xfId="0" applyNumberFormat="1" applyFont="1" applyFill="1" applyBorder="1" applyAlignment="1" applyProtection="1">
      <alignment horizontal="center"/>
      <protection hidden="1"/>
    </xf>
    <xf numFmtId="49" fontId="15" fillId="0" borderId="31" xfId="0" applyNumberFormat="1" applyFont="1" applyFill="1" applyBorder="1" applyAlignment="1" applyProtection="1">
      <alignment horizontal="center"/>
      <protection hidden="1"/>
    </xf>
    <xf numFmtId="49" fontId="15" fillId="3" borderId="32" xfId="0" applyNumberFormat="1" applyFont="1" applyFill="1" applyBorder="1" applyAlignment="1" applyProtection="1">
      <alignment horizontal="center"/>
      <protection locked="0"/>
    </xf>
    <xf numFmtId="49" fontId="15" fillId="6" borderId="29" xfId="0" applyNumberFormat="1" applyFont="1" applyFill="1" applyBorder="1" applyAlignment="1" applyProtection="1">
      <alignment horizontal="center"/>
      <protection locked="0"/>
    </xf>
    <xf numFmtId="49" fontId="15" fillId="6" borderId="31" xfId="0" applyNumberFormat="1" applyFont="1" applyFill="1" applyBorder="1" applyAlignment="1" applyProtection="1">
      <alignment horizontal="center"/>
      <protection locked="0"/>
    </xf>
    <xf numFmtId="49" fontId="15" fillId="4" borderId="32" xfId="0" applyNumberFormat="1" applyFont="1" applyFill="1" applyBorder="1" applyAlignment="1" applyProtection="1">
      <alignment horizontal="center"/>
      <protection locked="0"/>
    </xf>
    <xf numFmtId="49" fontId="15" fillId="5" borderId="32" xfId="0" applyNumberFormat="1" applyFont="1" applyFill="1" applyBorder="1" applyAlignment="1" applyProtection="1">
      <alignment horizontal="center"/>
      <protection locked="0"/>
    </xf>
    <xf numFmtId="49" fontId="15" fillId="0" borderId="33" xfId="0" applyNumberFormat="1" applyFont="1" applyFill="1" applyBorder="1" applyAlignment="1" applyProtection="1">
      <alignment horizontal="center"/>
      <protection hidden="1"/>
    </xf>
    <xf numFmtId="49" fontId="23" fillId="0" borderId="34" xfId="0" applyNumberFormat="1" applyFont="1" applyFill="1" applyBorder="1" applyAlignment="1" applyProtection="1">
      <protection locked="0"/>
    </xf>
    <xf numFmtId="0" fontId="15" fillId="0" borderId="15" xfId="0" applyFont="1" applyFill="1" applyBorder="1" applyProtection="1">
      <protection locked="0"/>
    </xf>
    <xf numFmtId="0" fontId="15" fillId="0" borderId="15" xfId="0" applyFont="1" applyBorder="1" applyProtection="1">
      <protection locked="0"/>
    </xf>
    <xf numFmtId="0" fontId="15" fillId="0" borderId="14" xfId="0" applyFont="1" applyBorder="1" applyAlignment="1" applyProtection="1">
      <alignment horizontal="center"/>
      <protection locked="0"/>
    </xf>
    <xf numFmtId="0" fontId="15" fillId="6" borderId="13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hidden="1"/>
    </xf>
    <xf numFmtId="0" fontId="15" fillId="6" borderId="15" xfId="0" applyFont="1" applyFill="1" applyBorder="1" applyAlignment="1" applyProtection="1">
      <alignment horizontal="center"/>
      <protection locked="0"/>
    </xf>
    <xf numFmtId="0" fontId="15" fillId="6" borderId="16" xfId="0" applyFont="1" applyFill="1" applyBorder="1" applyAlignment="1" applyProtection="1">
      <alignment horizontal="center"/>
      <protection locked="0"/>
    </xf>
    <xf numFmtId="0" fontId="15" fillId="0" borderId="16" xfId="0" applyFont="1" applyFill="1" applyBorder="1" applyAlignment="1" applyProtection="1">
      <alignment horizontal="center"/>
      <protection locked="0"/>
    </xf>
    <xf numFmtId="0" fontId="15" fillId="0" borderId="23" xfId="0" applyFont="1" applyFill="1" applyBorder="1" applyAlignment="1" applyProtection="1">
      <alignment horizontal="center"/>
      <protection hidden="1"/>
    </xf>
    <xf numFmtId="0" fontId="15" fillId="3" borderId="35" xfId="0" applyFont="1" applyFill="1" applyBorder="1" applyAlignment="1" applyProtection="1">
      <alignment horizontal="center"/>
      <protection locked="0"/>
    </xf>
    <xf numFmtId="0" fontId="15" fillId="0" borderId="14" xfId="0" applyFont="1" applyFill="1" applyBorder="1" applyAlignment="1" applyProtection="1">
      <alignment horizontal="center"/>
      <protection hidden="1"/>
    </xf>
    <xf numFmtId="0" fontId="15" fillId="4" borderId="22" xfId="0" applyFont="1" applyFill="1" applyBorder="1" applyAlignment="1" applyProtection="1">
      <alignment horizontal="center"/>
      <protection locked="0"/>
    </xf>
    <xf numFmtId="0" fontId="15" fillId="0" borderId="15" xfId="0" applyFont="1" applyFill="1" applyBorder="1" applyAlignment="1" applyProtection="1">
      <alignment horizontal="center"/>
      <protection hidden="1"/>
    </xf>
    <xf numFmtId="0" fontId="15" fillId="5" borderId="22" xfId="0" applyFont="1" applyFill="1" applyBorder="1" applyAlignment="1" applyProtection="1">
      <alignment horizontal="center"/>
      <protection locked="0"/>
    </xf>
    <xf numFmtId="0" fontId="24" fillId="0" borderId="8" xfId="0" applyFont="1" applyFill="1" applyBorder="1" applyAlignment="1" applyProtection="1">
      <alignment horizontal="center"/>
      <protection hidden="1"/>
    </xf>
    <xf numFmtId="0" fontId="25" fillId="0" borderId="36" xfId="0" applyFont="1" applyFill="1" applyBorder="1" applyAlignment="1" applyProtection="1">
      <alignment horizontal="center"/>
      <protection locked="0"/>
    </xf>
    <xf numFmtId="0" fontId="26" fillId="0" borderId="36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Protection="1">
      <protection locked="0"/>
    </xf>
    <xf numFmtId="0" fontId="0" fillId="0" borderId="0" xfId="0" applyFill="1" applyBorder="1" applyProtection="1">
      <protection locked="0"/>
    </xf>
    <xf numFmtId="0" fontId="1" fillId="0" borderId="0" xfId="0" applyFont="1" applyFill="1" applyBorder="1" applyProtection="1">
      <protection locked="0"/>
    </xf>
    <xf numFmtId="0" fontId="27" fillId="0" borderId="0" xfId="0" applyFont="1" applyFill="1" applyBorder="1" applyProtection="1">
      <protection locked="0"/>
    </xf>
    <xf numFmtId="0" fontId="0" fillId="0" borderId="0" xfId="0" applyFont="1" applyFill="1" applyProtection="1">
      <protection locked="0"/>
    </xf>
    <xf numFmtId="0" fontId="0" fillId="0" borderId="5" xfId="0" applyFill="1" applyBorder="1" applyProtection="1">
      <protection locked="0"/>
    </xf>
    <xf numFmtId="0" fontId="15" fillId="0" borderId="37" xfId="0" applyFont="1" applyFill="1" applyBorder="1" applyProtection="1">
      <protection locked="0"/>
    </xf>
    <xf numFmtId="0" fontId="15" fillId="0" borderId="38" xfId="0" applyFont="1" applyFill="1" applyBorder="1" applyProtection="1">
      <protection locked="0"/>
    </xf>
    <xf numFmtId="0" fontId="15" fillId="0" borderId="39" xfId="0" applyFont="1" applyFill="1" applyBorder="1" applyAlignment="1" applyProtection="1">
      <alignment horizontal="center"/>
      <protection locked="0"/>
    </xf>
    <xf numFmtId="0" fontId="15" fillId="0" borderId="37" xfId="0" applyFont="1" applyFill="1" applyBorder="1" applyAlignment="1" applyProtection="1">
      <alignment horizontal="center"/>
      <protection locked="0"/>
    </xf>
    <xf numFmtId="49" fontId="15" fillId="0" borderId="40" xfId="0" applyNumberFormat="1" applyFont="1" applyFill="1" applyBorder="1" applyAlignment="1" applyProtection="1">
      <alignment horizontal="center"/>
      <protection locked="0"/>
    </xf>
    <xf numFmtId="49" fontId="15" fillId="6" borderId="41" xfId="0" applyNumberFormat="1" applyFont="1" applyFill="1" applyBorder="1" applyProtection="1">
      <protection locked="0"/>
    </xf>
    <xf numFmtId="49" fontId="15" fillId="0" borderId="42" xfId="0" applyNumberFormat="1" applyFont="1" applyFill="1" applyBorder="1" applyAlignment="1" applyProtection="1">
      <alignment horizontal="center"/>
      <protection locked="0"/>
    </xf>
    <xf numFmtId="49" fontId="15" fillId="6" borderId="39" xfId="0" applyNumberFormat="1" applyFont="1" applyFill="1" applyBorder="1" applyAlignment="1" applyProtection="1">
      <alignment horizontal="center"/>
      <protection locked="0"/>
    </xf>
    <xf numFmtId="49" fontId="15" fillId="0" borderId="42" xfId="0" applyNumberFormat="1" applyFont="1" applyFill="1" applyBorder="1" applyAlignment="1" applyProtection="1">
      <alignment horizontal="center"/>
      <protection hidden="1"/>
    </xf>
    <xf numFmtId="49" fontId="15" fillId="6" borderId="43" xfId="0" applyNumberFormat="1" applyFont="1" applyFill="1" applyBorder="1" applyAlignment="1" applyProtection="1">
      <alignment horizontal="center"/>
      <protection locked="0"/>
    </xf>
    <xf numFmtId="49" fontId="22" fillId="0" borderId="43" xfId="0" applyNumberFormat="1" applyFont="1" applyFill="1" applyBorder="1" applyAlignment="1" applyProtection="1">
      <alignment horizontal="center"/>
      <protection locked="0"/>
    </xf>
    <xf numFmtId="49" fontId="15" fillId="6" borderId="37" xfId="0" applyNumberFormat="1" applyFont="1" applyFill="1" applyBorder="1" applyAlignment="1" applyProtection="1">
      <alignment horizontal="center"/>
      <protection locked="0"/>
    </xf>
    <xf numFmtId="49" fontId="15" fillId="0" borderId="43" xfId="0" applyNumberFormat="1" applyFont="1" applyFill="1" applyBorder="1" applyAlignment="1" applyProtection="1">
      <alignment horizontal="center"/>
      <protection hidden="1"/>
    </xf>
    <xf numFmtId="49" fontId="22" fillId="0" borderId="43" xfId="0" applyNumberFormat="1" applyFont="1" applyFill="1" applyBorder="1" applyAlignment="1" applyProtection="1">
      <alignment horizontal="center"/>
      <protection hidden="1"/>
    </xf>
    <xf numFmtId="49" fontId="15" fillId="0" borderId="21" xfId="0" applyNumberFormat="1" applyFont="1" applyFill="1" applyBorder="1" applyAlignment="1" applyProtection="1">
      <alignment horizontal="center"/>
      <protection hidden="1"/>
    </xf>
    <xf numFmtId="49" fontId="15" fillId="3" borderId="0" xfId="0" applyNumberFormat="1" applyFont="1" applyFill="1" applyBorder="1" applyAlignment="1" applyProtection="1">
      <alignment horizontal="center"/>
      <protection locked="0"/>
    </xf>
    <xf numFmtId="49" fontId="15" fillId="6" borderId="41" xfId="0" applyNumberFormat="1" applyFont="1" applyFill="1" applyBorder="1" applyAlignment="1" applyProtection="1">
      <alignment horizontal="center"/>
      <protection locked="0"/>
    </xf>
    <xf numFmtId="49" fontId="15" fillId="6" borderId="44" xfId="0" applyNumberFormat="1" applyFont="1" applyFill="1" applyBorder="1" applyAlignment="1" applyProtection="1">
      <alignment horizontal="center"/>
      <protection locked="0"/>
    </xf>
    <xf numFmtId="49" fontId="15" fillId="0" borderId="44" xfId="0" applyNumberFormat="1" applyFont="1" applyFill="1" applyBorder="1" applyAlignment="1" applyProtection="1">
      <alignment horizontal="center"/>
      <protection hidden="1"/>
    </xf>
    <xf numFmtId="49" fontId="15" fillId="4" borderId="11" xfId="0" applyNumberFormat="1" applyFont="1" applyFill="1" applyBorder="1" applyAlignment="1" applyProtection="1">
      <alignment horizontal="center"/>
      <protection locked="0"/>
    </xf>
    <xf numFmtId="49" fontId="15" fillId="0" borderId="37" xfId="0" applyNumberFormat="1" applyFont="1" applyFill="1" applyBorder="1" applyAlignment="1" applyProtection="1">
      <alignment horizontal="center"/>
      <protection hidden="1"/>
    </xf>
    <xf numFmtId="49" fontId="15" fillId="5" borderId="11" xfId="0" applyNumberFormat="1" applyFont="1" applyFill="1" applyBorder="1" applyAlignment="1" applyProtection="1">
      <alignment horizontal="center"/>
      <protection locked="0"/>
    </xf>
    <xf numFmtId="49" fontId="15" fillId="0" borderId="0" xfId="0" applyNumberFormat="1" applyFont="1" applyFill="1" applyBorder="1" applyAlignment="1" applyProtection="1">
      <alignment horizontal="center"/>
      <protection hidden="1"/>
    </xf>
    <xf numFmtId="49" fontId="23" fillId="0" borderId="45" xfId="0" applyNumberFormat="1" applyFont="1" applyFill="1" applyBorder="1" applyAlignment="1" applyProtection="1">
      <protection locked="0"/>
    </xf>
    <xf numFmtId="0" fontId="10" fillId="0" borderId="37" xfId="0" applyFont="1" applyFill="1" applyBorder="1" applyAlignment="1" applyProtection="1">
      <alignment horizontal="left"/>
      <protection locked="0"/>
    </xf>
    <xf numFmtId="0" fontId="10" fillId="0" borderId="15" xfId="0" applyFont="1" applyBorder="1" applyProtection="1">
      <protection locked="0"/>
    </xf>
    <xf numFmtId="0" fontId="15" fillId="3" borderId="22" xfId="0" applyFont="1" applyFill="1" applyBorder="1" applyAlignment="1" applyProtection="1">
      <alignment horizontal="center"/>
      <protection locked="0"/>
    </xf>
    <xf numFmtId="0" fontId="15" fillId="5" borderId="23" xfId="0" applyFont="1" applyFill="1" applyBorder="1" applyAlignment="1" applyProtection="1">
      <alignment horizontal="center"/>
      <protection locked="0"/>
    </xf>
    <xf numFmtId="0" fontId="24" fillId="0" borderId="15" xfId="0" applyFont="1" applyFill="1" applyBorder="1" applyAlignment="1" applyProtection="1">
      <alignment horizontal="center"/>
      <protection hidden="1"/>
    </xf>
    <xf numFmtId="0" fontId="10" fillId="0" borderId="15" xfId="0" applyFont="1" applyFill="1" applyBorder="1" applyProtection="1">
      <protection locked="0"/>
    </xf>
    <xf numFmtId="0" fontId="29" fillId="0" borderId="15" xfId="0" applyFont="1" applyBorder="1" applyProtection="1">
      <protection locked="0"/>
    </xf>
    <xf numFmtId="0" fontId="16" fillId="0" borderId="16" xfId="0" applyFont="1" applyFill="1" applyBorder="1" applyAlignment="1" applyProtection="1">
      <alignment horizontal="center" vertical="center" wrapText="1"/>
      <protection locked="0"/>
    </xf>
    <xf numFmtId="0" fontId="15" fillId="0" borderId="13" xfId="0" applyFont="1" applyFill="1" applyBorder="1" applyAlignment="1" applyProtection="1">
      <alignment horizontal="center" vertical="center"/>
    </xf>
    <xf numFmtId="0" fontId="15" fillId="0" borderId="15" xfId="0" applyFont="1" applyFill="1" applyBorder="1" applyAlignment="1" applyProtection="1">
      <alignment horizontal="center" vertical="center"/>
      <protection locked="0"/>
    </xf>
    <xf numFmtId="0" fontId="15" fillId="0" borderId="9" xfId="0" applyFont="1" applyFill="1" applyBorder="1" applyAlignment="1" applyProtection="1">
      <alignment horizontal="center" vertical="center"/>
      <protection locked="0"/>
    </xf>
    <xf numFmtId="0" fontId="16" fillId="0" borderId="15" xfId="0" applyFont="1" applyFill="1" applyBorder="1" applyAlignment="1" applyProtection="1">
      <alignment horizontal="center" vertical="center"/>
      <protection locked="0"/>
    </xf>
  </cellXfs>
  <cellStyles count="1">
    <cellStyle name="Normale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47625</xdr:colOff>
      <xdr:row>1</xdr:row>
      <xdr:rowOff>171450</xdr:rowOff>
    </xdr:from>
    <xdr:to>
      <xdr:col>4</xdr:col>
      <xdr:colOff>180975</xdr:colOff>
      <xdr:row>1</xdr:row>
      <xdr:rowOff>180975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2019300" y="1952625"/>
          <a:ext cx="361950" cy="9525"/>
        </a:xfrm>
        <a:prstGeom prst="line">
          <a:avLst/>
        </a:prstGeom>
        <a:noFill/>
        <a:ln w="9525">
          <a:noFill/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C26"/>
  <sheetViews>
    <sheetView tabSelected="1" topLeftCell="A7" zoomScaleNormal="100" workbookViewId="0">
      <selection activeCell="B23" sqref="B23"/>
    </sheetView>
  </sheetViews>
  <sheetFormatPr defaultRowHeight="14.4"/>
  <cols>
    <col min="1" max="1" width="3.5546875" customWidth="1"/>
    <col min="2" max="2" width="13.33203125" customWidth="1"/>
    <col min="3" max="3" width="13.88671875" customWidth="1"/>
    <col min="4" max="4" width="4.5546875" customWidth="1"/>
    <col min="5" max="24" width="3.33203125" customWidth="1"/>
    <col min="25" max="25" width="5.88671875" customWidth="1"/>
    <col min="26" max="51" width="3.33203125" customWidth="1"/>
  </cols>
  <sheetData>
    <row r="1" spans="1:55">
      <c r="E1" s="1"/>
      <c r="F1" s="1"/>
      <c r="G1" s="1"/>
      <c r="H1" s="2"/>
      <c r="I1" s="1"/>
      <c r="J1" s="1"/>
      <c r="K1" s="1"/>
      <c r="L1" s="2"/>
      <c r="M1" s="1"/>
      <c r="N1" s="2"/>
      <c r="O1" s="1"/>
      <c r="P1" s="2"/>
      <c r="Q1" s="1"/>
      <c r="R1" s="2"/>
      <c r="S1" s="1"/>
      <c r="T1" s="2"/>
      <c r="U1" s="1"/>
      <c r="V1" s="2"/>
      <c r="W1" s="1"/>
      <c r="X1" s="2"/>
      <c r="Y1" s="1"/>
      <c r="Z1" s="1"/>
      <c r="AA1" s="2"/>
      <c r="AB1" s="1"/>
      <c r="AC1" s="2"/>
      <c r="AD1" s="1"/>
      <c r="AE1" s="2"/>
      <c r="AF1" s="1"/>
      <c r="AG1" s="2"/>
      <c r="AH1" s="1"/>
      <c r="AI1" s="1"/>
      <c r="AJ1" s="2"/>
      <c r="AK1" s="1"/>
      <c r="AL1" s="2"/>
      <c r="AM1" s="1"/>
      <c r="AN1" s="2"/>
      <c r="AO1" s="1"/>
      <c r="AP1" s="2"/>
      <c r="AQ1" s="1"/>
      <c r="AR1" s="2"/>
      <c r="AS1" s="1"/>
      <c r="AT1" s="2"/>
      <c r="AU1" s="1"/>
      <c r="AV1" s="2"/>
      <c r="AW1" s="1"/>
      <c r="AX1" s="2"/>
      <c r="AZ1" s="3"/>
    </row>
    <row r="2" spans="1:55" ht="17.399999999999999" thickBot="1">
      <c r="B2" s="4"/>
      <c r="C2" s="5"/>
      <c r="D2" s="6"/>
      <c r="E2" s="7"/>
      <c r="F2" s="8" t="s">
        <v>95</v>
      </c>
      <c r="G2" s="9"/>
      <c r="H2" s="9"/>
      <c r="I2" s="9"/>
      <c r="J2" s="9"/>
      <c r="K2" s="9"/>
      <c r="L2" s="9"/>
      <c r="M2" s="9"/>
      <c r="N2" s="9"/>
      <c r="O2" s="9"/>
      <c r="P2" s="9"/>
      <c r="Q2" s="9"/>
      <c r="R2" s="9"/>
      <c r="S2" s="9"/>
      <c r="T2" s="9"/>
      <c r="U2" s="9"/>
      <c r="V2" s="9"/>
      <c r="W2" s="9"/>
      <c r="X2" s="9"/>
      <c r="Y2" s="10"/>
      <c r="Z2" s="11"/>
      <c r="AA2" s="11"/>
      <c r="AB2" s="11"/>
      <c r="AC2" s="11"/>
      <c r="AD2" s="11"/>
      <c r="AE2" s="11"/>
      <c r="AF2" s="11"/>
      <c r="AG2" s="11"/>
      <c r="AH2" s="9"/>
      <c r="AI2" s="11"/>
      <c r="AJ2" s="11"/>
      <c r="AK2" s="11"/>
      <c r="AL2" s="11"/>
      <c r="AM2" s="11"/>
      <c r="AN2" s="11"/>
      <c r="AO2" s="11"/>
      <c r="AP2" s="11"/>
      <c r="AQ2" s="11"/>
      <c r="AR2" s="11"/>
      <c r="AS2" s="11"/>
      <c r="AT2" s="11"/>
      <c r="AU2" s="11"/>
      <c r="AV2" s="11"/>
      <c r="AW2" s="11"/>
      <c r="AX2" s="10"/>
      <c r="AY2" s="10"/>
      <c r="AZ2" s="10"/>
      <c r="BA2" s="10"/>
    </row>
    <row r="3" spans="1:55" ht="17.399999999999999" thickBot="1">
      <c r="A3" s="12"/>
      <c r="B3" s="4"/>
      <c r="C3" s="5"/>
      <c r="D3" s="6"/>
      <c r="E3" s="13"/>
      <c r="F3" s="14" t="s">
        <v>103</v>
      </c>
      <c r="G3" s="15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17"/>
      <c r="X3" s="18"/>
      <c r="Y3" s="19"/>
      <c r="Z3" s="20"/>
      <c r="AA3" s="21" t="s">
        <v>0</v>
      </c>
      <c r="AB3" s="22"/>
      <c r="AC3" s="23"/>
      <c r="AD3" s="23"/>
      <c r="AE3" s="23"/>
      <c r="AF3" s="23"/>
      <c r="AG3" s="23"/>
      <c r="AH3" s="125"/>
      <c r="AI3" s="23"/>
      <c r="AJ3" s="24" t="s">
        <v>1</v>
      </c>
      <c r="AK3" s="25"/>
      <c r="AL3" s="23"/>
      <c r="AM3" s="23"/>
      <c r="AN3" s="23"/>
      <c r="AO3" s="23"/>
      <c r="AP3" s="23"/>
      <c r="AQ3" s="23"/>
      <c r="AR3" s="23"/>
      <c r="AS3" s="23"/>
      <c r="AT3" s="23"/>
      <c r="AU3" s="23"/>
      <c r="AV3" s="23"/>
      <c r="AW3" s="23"/>
      <c r="AX3" s="26"/>
      <c r="AY3" s="27"/>
      <c r="AZ3" s="10"/>
      <c r="BA3" s="10"/>
    </row>
    <row r="4" spans="1:55">
      <c r="A4" s="28"/>
      <c r="B4" s="29"/>
      <c r="C4" s="29"/>
      <c r="D4" s="10"/>
      <c r="E4" s="30"/>
      <c r="F4" s="31" t="s">
        <v>2</v>
      </c>
      <c r="G4" s="32" t="s">
        <v>3</v>
      </c>
      <c r="H4" s="33"/>
      <c r="I4" s="34"/>
      <c r="J4" s="18" t="s">
        <v>4</v>
      </c>
      <c r="K4" s="35" t="s">
        <v>5</v>
      </c>
      <c r="L4" s="36"/>
      <c r="M4" s="37"/>
      <c r="N4" s="18" t="s">
        <v>6</v>
      </c>
      <c r="O4" s="38" t="s">
        <v>7</v>
      </c>
      <c r="P4" s="18"/>
      <c r="Q4" s="39"/>
      <c r="R4" s="35" t="s">
        <v>8</v>
      </c>
      <c r="S4" s="35"/>
      <c r="T4" s="36"/>
      <c r="U4" s="39" t="s">
        <v>9</v>
      </c>
      <c r="V4" s="40"/>
      <c r="W4" s="39" t="s">
        <v>10</v>
      </c>
      <c r="X4" s="40"/>
      <c r="Y4" s="41"/>
      <c r="Z4" s="42"/>
      <c r="AA4" s="43" t="s">
        <v>11</v>
      </c>
      <c r="AB4" s="44"/>
      <c r="AC4" s="43" t="s">
        <v>4</v>
      </c>
      <c r="AD4" s="44"/>
      <c r="AE4" s="43" t="s">
        <v>12</v>
      </c>
      <c r="AF4" s="44"/>
      <c r="AG4" s="45" t="s">
        <v>13</v>
      </c>
      <c r="AH4" s="44"/>
      <c r="AI4" s="45"/>
      <c r="AJ4" s="46" t="s">
        <v>11</v>
      </c>
      <c r="AK4" s="44"/>
      <c r="AL4" s="46" t="s">
        <v>4</v>
      </c>
      <c r="AM4" s="44"/>
      <c r="AN4" s="46" t="s">
        <v>14</v>
      </c>
      <c r="AO4" s="44"/>
      <c r="AP4" s="46" t="s">
        <v>15</v>
      </c>
      <c r="AQ4" s="44"/>
      <c r="AR4" s="47" t="s">
        <v>16</v>
      </c>
      <c r="AS4" s="48"/>
      <c r="AT4" s="47" t="s">
        <v>17</v>
      </c>
      <c r="AU4" s="48"/>
      <c r="AV4" s="47" t="s">
        <v>18</v>
      </c>
      <c r="AW4" s="48"/>
      <c r="AX4" s="49" t="s">
        <v>19</v>
      </c>
      <c r="AY4" s="50"/>
      <c r="AZ4" s="28"/>
      <c r="BA4" s="28"/>
    </row>
    <row r="5" spans="1:55" ht="15" thickBot="1">
      <c r="A5" s="10"/>
      <c r="B5" s="29" t="s">
        <v>96</v>
      </c>
      <c r="C5" s="29"/>
      <c r="D5" s="51"/>
      <c r="E5" s="158" t="s">
        <v>20</v>
      </c>
      <c r="F5" s="158"/>
      <c r="G5" s="52" t="s">
        <v>21</v>
      </c>
      <c r="H5" s="53"/>
      <c r="I5" s="159" t="s">
        <v>22</v>
      </c>
      <c r="J5" s="159"/>
      <c r="K5" s="160" t="s">
        <v>23</v>
      </c>
      <c r="L5" s="160"/>
      <c r="M5" s="54" t="s">
        <v>24</v>
      </c>
      <c r="N5" s="55"/>
      <c r="O5" s="161" t="s">
        <v>25</v>
      </c>
      <c r="P5" s="161"/>
      <c r="Q5" s="159" t="s">
        <v>26</v>
      </c>
      <c r="R5" s="159"/>
      <c r="S5" s="159"/>
      <c r="T5" s="159"/>
      <c r="U5" s="161" t="s">
        <v>27</v>
      </c>
      <c r="V5" s="161"/>
      <c r="W5" s="157" t="s">
        <v>28</v>
      </c>
      <c r="X5" s="157"/>
      <c r="Y5" s="56"/>
      <c r="Z5" s="57"/>
      <c r="AA5" s="58"/>
      <c r="AB5" s="59"/>
      <c r="AC5" s="58"/>
      <c r="AD5" s="59"/>
      <c r="AE5" s="58"/>
      <c r="AF5" s="59"/>
      <c r="AG5" s="60"/>
      <c r="AH5" s="59"/>
      <c r="AI5" s="60"/>
      <c r="AJ5" s="58"/>
      <c r="AK5" s="59"/>
      <c r="AL5" s="58"/>
      <c r="AM5" s="59" t="s">
        <v>29</v>
      </c>
      <c r="AN5" s="59"/>
      <c r="AO5" s="59"/>
      <c r="AP5" s="59"/>
      <c r="AQ5" s="59"/>
      <c r="AR5" s="59"/>
      <c r="AS5" s="59"/>
      <c r="AT5" s="60"/>
      <c r="AU5" s="60"/>
      <c r="AV5" s="60"/>
      <c r="AW5" s="59"/>
      <c r="AX5" s="61"/>
      <c r="AY5" s="62"/>
      <c r="AZ5" s="10"/>
      <c r="BA5" s="10"/>
    </row>
    <row r="6" spans="1:55" ht="145.5" customHeight="1">
      <c r="A6" s="63" t="s">
        <v>30</v>
      </c>
      <c r="B6" s="64" t="s">
        <v>31</v>
      </c>
      <c r="C6" s="64" t="s">
        <v>32</v>
      </c>
      <c r="D6" s="65" t="s">
        <v>33</v>
      </c>
      <c r="E6" s="66" t="s">
        <v>34</v>
      </c>
      <c r="F6" s="67" t="s">
        <v>35</v>
      </c>
      <c r="G6" s="66" t="s">
        <v>34</v>
      </c>
      <c r="H6" s="68" t="s">
        <v>36</v>
      </c>
      <c r="I6" s="69" t="s">
        <v>37</v>
      </c>
      <c r="J6" s="70" t="s">
        <v>38</v>
      </c>
      <c r="K6" s="66" t="s">
        <v>34</v>
      </c>
      <c r="L6" s="68" t="s">
        <v>39</v>
      </c>
      <c r="M6" s="69" t="s">
        <v>40</v>
      </c>
      <c r="N6" s="71" t="s">
        <v>41</v>
      </c>
      <c r="O6" s="69" t="s">
        <v>42</v>
      </c>
      <c r="P6" s="71" t="s">
        <v>43</v>
      </c>
      <c r="Q6" s="66" t="s">
        <v>44</v>
      </c>
      <c r="R6" s="68" t="s">
        <v>45</v>
      </c>
      <c r="S6" s="66" t="s">
        <v>44</v>
      </c>
      <c r="T6" s="68" t="s">
        <v>46</v>
      </c>
      <c r="U6" s="66" t="s">
        <v>44</v>
      </c>
      <c r="V6" s="68" t="s">
        <v>47</v>
      </c>
      <c r="W6" s="69" t="s">
        <v>48</v>
      </c>
      <c r="X6" s="72" t="s">
        <v>49</v>
      </c>
      <c r="Y6" s="73" t="s">
        <v>50</v>
      </c>
      <c r="Z6" s="74" t="s">
        <v>48</v>
      </c>
      <c r="AA6" s="75" t="s">
        <v>51</v>
      </c>
      <c r="AB6" s="66" t="s">
        <v>52</v>
      </c>
      <c r="AC6" s="68" t="s">
        <v>53</v>
      </c>
      <c r="AD6" s="66" t="s">
        <v>54</v>
      </c>
      <c r="AE6" s="68" t="s">
        <v>55</v>
      </c>
      <c r="AF6" s="76" t="s">
        <v>48</v>
      </c>
      <c r="AG6" s="77" t="s">
        <v>56</v>
      </c>
      <c r="AH6" s="78" t="s">
        <v>57</v>
      </c>
      <c r="AI6" s="76" t="s">
        <v>58</v>
      </c>
      <c r="AJ6" s="68" t="s">
        <v>59</v>
      </c>
      <c r="AK6" s="76" t="s">
        <v>48</v>
      </c>
      <c r="AL6" s="68" t="s">
        <v>60</v>
      </c>
      <c r="AM6" s="69" t="s">
        <v>61</v>
      </c>
      <c r="AN6" s="68" t="s">
        <v>62</v>
      </c>
      <c r="AO6" s="69" t="s">
        <v>63</v>
      </c>
      <c r="AP6" s="68" t="s">
        <v>64</v>
      </c>
      <c r="AQ6" s="69" t="s">
        <v>65</v>
      </c>
      <c r="AR6" s="68" t="s">
        <v>66</v>
      </c>
      <c r="AS6" s="69" t="s">
        <v>67</v>
      </c>
      <c r="AT6" s="68" t="s">
        <v>68</v>
      </c>
      <c r="AU6" s="76" t="s">
        <v>48</v>
      </c>
      <c r="AV6" s="68" t="s">
        <v>69</v>
      </c>
      <c r="AW6" s="76" t="s">
        <v>70</v>
      </c>
      <c r="AX6" s="79" t="s">
        <v>71</v>
      </c>
      <c r="AY6" s="80" t="s">
        <v>72</v>
      </c>
      <c r="AZ6" s="81" t="s">
        <v>73</v>
      </c>
      <c r="BA6" s="82" t="s">
        <v>74</v>
      </c>
      <c r="BC6" s="83"/>
    </row>
    <row r="7" spans="1:55" ht="18" thickBot="1">
      <c r="A7" s="84"/>
      <c r="B7" s="85"/>
      <c r="C7" s="85"/>
      <c r="D7" s="86"/>
      <c r="E7" s="87"/>
      <c r="F7" s="88" t="s">
        <v>75</v>
      </c>
      <c r="G7" s="89"/>
      <c r="H7" s="90" t="s">
        <v>75</v>
      </c>
      <c r="I7" s="91"/>
      <c r="J7" s="92" t="s">
        <v>76</v>
      </c>
      <c r="K7" s="91"/>
      <c r="L7" s="93" t="s">
        <v>77</v>
      </c>
      <c r="M7" s="91"/>
      <c r="N7" s="94" t="s">
        <v>76</v>
      </c>
      <c r="O7" s="91"/>
      <c r="P7" s="93" t="s">
        <v>77</v>
      </c>
      <c r="Q7" s="91"/>
      <c r="R7" s="93" t="s">
        <v>78</v>
      </c>
      <c r="S7" s="91"/>
      <c r="T7" s="93" t="s">
        <v>77</v>
      </c>
      <c r="U7" s="91"/>
      <c r="V7" s="93" t="s">
        <v>79</v>
      </c>
      <c r="W7" s="91"/>
      <c r="X7" s="95" t="s">
        <v>80</v>
      </c>
      <c r="Y7" s="96"/>
      <c r="Z7" s="97"/>
      <c r="AA7" s="90" t="s">
        <v>81</v>
      </c>
      <c r="AB7" s="89"/>
      <c r="AC7" s="93" t="s">
        <v>82</v>
      </c>
      <c r="AD7" s="91"/>
      <c r="AE7" s="93" t="s">
        <v>77</v>
      </c>
      <c r="AF7" s="98"/>
      <c r="AG7" s="95" t="s">
        <v>81</v>
      </c>
      <c r="AH7" s="99"/>
      <c r="AI7" s="97"/>
      <c r="AJ7" s="90" t="s">
        <v>83</v>
      </c>
      <c r="AK7" s="89"/>
      <c r="AL7" s="93" t="s">
        <v>84</v>
      </c>
      <c r="AM7" s="91"/>
      <c r="AN7" s="93" t="s">
        <v>85</v>
      </c>
      <c r="AO7" s="91"/>
      <c r="AP7" s="93" t="s">
        <v>77</v>
      </c>
      <c r="AQ7" s="91"/>
      <c r="AR7" s="93" t="s">
        <v>86</v>
      </c>
      <c r="AS7" s="91"/>
      <c r="AT7" s="93" t="s">
        <v>85</v>
      </c>
      <c r="AU7" s="91"/>
      <c r="AV7" s="93" t="s">
        <v>87</v>
      </c>
      <c r="AW7" s="98"/>
      <c r="AX7" s="95" t="s">
        <v>88</v>
      </c>
      <c r="AY7" s="100"/>
      <c r="AZ7" s="101"/>
      <c r="BA7" s="102"/>
    </row>
    <row r="8" spans="1:55" ht="17.399999999999999">
      <c r="A8" s="128"/>
      <c r="B8" s="150" t="s">
        <v>97</v>
      </c>
      <c r="C8" s="129"/>
      <c r="D8" s="130"/>
      <c r="E8" s="131"/>
      <c r="F8" s="132"/>
      <c r="G8" s="133"/>
      <c r="H8" s="134"/>
      <c r="I8" s="135"/>
      <c r="J8" s="136"/>
      <c r="K8" s="137"/>
      <c r="L8" s="138"/>
      <c r="M8" s="137"/>
      <c r="N8" s="139"/>
      <c r="O8" s="137"/>
      <c r="P8" s="138"/>
      <c r="Q8" s="137"/>
      <c r="R8" s="138"/>
      <c r="S8" s="137"/>
      <c r="T8" s="138"/>
      <c r="U8" s="137"/>
      <c r="V8" s="140"/>
      <c r="W8" s="137"/>
      <c r="X8" s="140"/>
      <c r="Y8" s="141"/>
      <c r="Z8" s="142"/>
      <c r="AA8" s="134"/>
      <c r="AB8" s="133"/>
      <c r="AC8" s="138"/>
      <c r="AD8" s="137"/>
      <c r="AE8" s="138"/>
      <c r="AF8" s="143"/>
      <c r="AG8" s="144"/>
      <c r="AH8" s="145"/>
      <c r="AI8" s="142"/>
      <c r="AJ8" s="134"/>
      <c r="AK8" s="133"/>
      <c r="AL8" s="146"/>
      <c r="AM8" s="137"/>
      <c r="AN8" s="138"/>
      <c r="AO8" s="137"/>
      <c r="AP8" s="138"/>
      <c r="AQ8" s="137"/>
      <c r="AR8" s="138"/>
      <c r="AS8" s="137"/>
      <c r="AT8" s="138"/>
      <c r="AU8" s="137"/>
      <c r="AV8" s="138"/>
      <c r="AW8" s="143"/>
      <c r="AX8" s="144"/>
      <c r="AY8" s="147"/>
      <c r="AZ8" s="148"/>
      <c r="BA8" s="149"/>
    </row>
    <row r="9" spans="1:55">
      <c r="A9" s="103">
        <v>1</v>
      </c>
      <c r="B9" s="156" t="s">
        <v>98</v>
      </c>
      <c r="C9" s="156" t="s">
        <v>99</v>
      </c>
      <c r="D9" s="105"/>
      <c r="E9" s="106">
        <v>0</v>
      </c>
      <c r="F9" s="107">
        <f t="shared" ref="F9" si="0">E9*6</f>
        <v>0</v>
      </c>
      <c r="G9" s="108"/>
      <c r="H9" s="107">
        <f t="shared" ref="H9" si="1">G9*6</f>
        <v>0</v>
      </c>
      <c r="I9" s="109">
        <v>3</v>
      </c>
      <c r="J9" s="110">
        <f t="shared" ref="J9" si="2">IF(I9&lt;=4,I9*3,12+(I9-4)*3*2/3)</f>
        <v>9</v>
      </c>
      <c r="K9" s="108"/>
      <c r="L9" s="107">
        <f t="shared" ref="L9" si="3">K9*3</f>
        <v>0</v>
      </c>
      <c r="M9" s="108">
        <v>2</v>
      </c>
      <c r="N9" s="107">
        <f t="shared" ref="N9" si="4">IF(M9&lt;=4,M9*3,12+(M9-4)*3*2/3)</f>
        <v>6</v>
      </c>
      <c r="O9" s="108"/>
      <c r="P9" s="107">
        <f t="shared" ref="P9" si="5">O9*3</f>
        <v>0</v>
      </c>
      <c r="Q9" s="108">
        <v>0</v>
      </c>
      <c r="R9" s="107">
        <f t="shared" ref="R9" si="6">IF(Q9&gt;10,20,Q9*2)</f>
        <v>0</v>
      </c>
      <c r="S9" s="108">
        <v>0</v>
      </c>
      <c r="T9" s="107">
        <f t="shared" ref="T9" si="7">S9*3</f>
        <v>0</v>
      </c>
      <c r="U9" s="108"/>
      <c r="V9" s="111">
        <f t="shared" ref="V9" si="8">U9</f>
        <v>0</v>
      </c>
      <c r="W9" s="108">
        <v>0</v>
      </c>
      <c r="X9" s="107">
        <f t="shared" ref="X9" si="9">IF(W9="si",10,0)</f>
        <v>0</v>
      </c>
      <c r="Y9" s="112">
        <f t="shared" ref="Y9" si="10">F9+H9+J9+L9+N9+P9+R9+T9+V9+X9</f>
        <v>15</v>
      </c>
      <c r="Z9" s="106" t="s">
        <v>89</v>
      </c>
      <c r="AA9" s="107">
        <f t="shared" ref="AA9" si="11">IF(Z9="si",6,0)</f>
        <v>6</v>
      </c>
      <c r="AB9" s="108"/>
      <c r="AC9" s="107">
        <f t="shared" ref="AC9" si="12">AB9*4</f>
        <v>0</v>
      </c>
      <c r="AD9" s="108"/>
      <c r="AE9" s="107">
        <f t="shared" ref="AE9" si="13">AD9*3</f>
        <v>0</v>
      </c>
      <c r="AF9" s="108"/>
      <c r="AG9" s="113">
        <f t="shared" ref="AG9" si="14">IF(AF9="si",6,0)</f>
        <v>0</v>
      </c>
      <c r="AH9" s="152">
        <f t="shared" ref="AH9" si="15">AA9+AC9+AE9+AG9</f>
        <v>6</v>
      </c>
      <c r="AI9" s="106"/>
      <c r="AJ9" s="107">
        <f t="shared" ref="AJ9" si="16">AI9*3</f>
        <v>0</v>
      </c>
      <c r="AK9" s="108" t="s">
        <v>89</v>
      </c>
      <c r="AL9" s="115">
        <f t="shared" ref="AL9" si="17">IF(AK9="si",12,0)</f>
        <v>12</v>
      </c>
      <c r="AM9" s="108"/>
      <c r="AN9" s="107">
        <f t="shared" ref="AN9" si="18">AM9*5</f>
        <v>0</v>
      </c>
      <c r="AO9" s="108"/>
      <c r="AP9" s="107">
        <f t="shared" ref="AP9" si="19">AO9*3</f>
        <v>0</v>
      </c>
      <c r="AQ9" s="108">
        <v>2</v>
      </c>
      <c r="AR9" s="107">
        <f t="shared" ref="AR9" si="20">AQ9</f>
        <v>2</v>
      </c>
      <c r="AS9" s="108"/>
      <c r="AT9" s="107">
        <f t="shared" ref="AT9" si="21">AS9*5</f>
        <v>0</v>
      </c>
      <c r="AU9" s="108"/>
      <c r="AV9" s="107">
        <f t="shared" ref="AV9" si="22">IF(AU9="si",5,0)</f>
        <v>0</v>
      </c>
      <c r="AW9" s="108"/>
      <c r="AX9" s="115">
        <f t="shared" ref="AX9" si="23">AW9*1</f>
        <v>0</v>
      </c>
      <c r="AY9" s="153">
        <f t="shared" ref="AY9" si="24">AJ9+AL9+AX9+IF(AN9+AP9+AR9+AT9+AV9&gt;10,10,AN9+AP9+AR9+AT9+AV9)</f>
        <v>14</v>
      </c>
      <c r="AZ9" s="154">
        <f t="shared" ref="AZ9" si="25">Y9+AH9+AY9</f>
        <v>35</v>
      </c>
      <c r="BA9" s="119"/>
      <c r="BB9" s="1"/>
      <c r="BC9" s="1"/>
    </row>
    <row r="10" spans="1:55">
      <c r="A10" s="103"/>
      <c r="B10" s="151" t="s">
        <v>100</v>
      </c>
      <c r="C10" s="104"/>
      <c r="D10" s="105"/>
      <c r="E10" s="106"/>
      <c r="F10" s="107"/>
      <c r="G10" s="108"/>
      <c r="H10" s="107"/>
      <c r="I10" s="109"/>
      <c r="J10" s="110"/>
      <c r="K10" s="108"/>
      <c r="L10" s="107"/>
      <c r="M10" s="108"/>
      <c r="N10" s="107"/>
      <c r="O10" s="108"/>
      <c r="P10" s="107"/>
      <c r="Q10" s="108"/>
      <c r="R10" s="107"/>
      <c r="S10" s="108"/>
      <c r="T10" s="107"/>
      <c r="U10" s="108"/>
      <c r="V10" s="111"/>
      <c r="W10" s="108"/>
      <c r="X10" s="107"/>
      <c r="Y10" s="112"/>
      <c r="Z10" s="106"/>
      <c r="AA10" s="107"/>
      <c r="AB10" s="108"/>
      <c r="AC10" s="107"/>
      <c r="AD10" s="108"/>
      <c r="AE10" s="107"/>
      <c r="AF10" s="108"/>
      <c r="AG10" s="113"/>
      <c r="AH10" s="114"/>
      <c r="AI10" s="106"/>
      <c r="AJ10" s="107"/>
      <c r="AK10" s="108"/>
      <c r="AL10" s="115"/>
      <c r="AM10" s="108"/>
      <c r="AN10" s="107"/>
      <c r="AO10" s="108"/>
      <c r="AP10" s="107"/>
      <c r="AQ10" s="108"/>
      <c r="AR10" s="107"/>
      <c r="AS10" s="108"/>
      <c r="AT10" s="107"/>
      <c r="AU10" s="108"/>
      <c r="AV10" s="107"/>
      <c r="AW10" s="108"/>
      <c r="AX10" s="115"/>
      <c r="AY10" s="116"/>
      <c r="AZ10" s="117"/>
      <c r="BA10" s="119"/>
      <c r="BB10" s="1"/>
      <c r="BC10" s="1"/>
    </row>
    <row r="11" spans="1:55">
      <c r="A11" s="103">
        <v>1</v>
      </c>
      <c r="B11" s="156" t="s">
        <v>101</v>
      </c>
      <c r="C11" s="156" t="s">
        <v>102</v>
      </c>
      <c r="D11" s="105"/>
      <c r="E11" s="106">
        <v>0</v>
      </c>
      <c r="F11" s="107">
        <f t="shared" ref="F11" si="26">E11*6</f>
        <v>0</v>
      </c>
      <c r="G11" s="108"/>
      <c r="H11" s="107">
        <f t="shared" ref="H11" si="27">G11*6</f>
        <v>0</v>
      </c>
      <c r="I11" s="109">
        <v>8</v>
      </c>
      <c r="J11" s="110">
        <f t="shared" ref="J11" si="28">IF(I11&lt;=4,I11*3,12+(I11-4)*3*2/3)</f>
        <v>20</v>
      </c>
      <c r="K11" s="108"/>
      <c r="L11" s="107">
        <f t="shared" ref="L11" si="29">K11*3</f>
        <v>0</v>
      </c>
      <c r="M11" s="108">
        <v>8</v>
      </c>
      <c r="N11" s="107">
        <f t="shared" ref="N11" si="30">IF(M11&lt;=4,M11*3,12+(M11-4)*3*2/3)</f>
        <v>20</v>
      </c>
      <c r="O11" s="108"/>
      <c r="P11" s="107">
        <f t="shared" ref="P11" si="31">O11*3</f>
        <v>0</v>
      </c>
      <c r="Q11" s="108">
        <v>0</v>
      </c>
      <c r="R11" s="107">
        <f t="shared" ref="R11" si="32">IF(Q11&gt;10,20,Q11*2)</f>
        <v>0</v>
      </c>
      <c r="S11" s="108">
        <v>0</v>
      </c>
      <c r="T11" s="107">
        <f t="shared" ref="T11" si="33">S11*3</f>
        <v>0</v>
      </c>
      <c r="U11" s="108"/>
      <c r="V11" s="111">
        <f t="shared" ref="V11" si="34">U11</f>
        <v>0</v>
      </c>
      <c r="W11" s="108">
        <v>0</v>
      </c>
      <c r="X11" s="107">
        <f t="shared" ref="X11" si="35">IF(W11="si",10,0)</f>
        <v>0</v>
      </c>
      <c r="Y11" s="112">
        <f t="shared" ref="Y11" si="36">F11+H11+J11+L11+N11+P11+R11+T11+V11+X11</f>
        <v>40</v>
      </c>
      <c r="Z11" s="106" t="s">
        <v>89</v>
      </c>
      <c r="AA11" s="107">
        <f t="shared" ref="AA11" si="37">IF(Z11="si",6,0)</f>
        <v>6</v>
      </c>
      <c r="AB11" s="108"/>
      <c r="AC11" s="107">
        <f t="shared" ref="AC11" si="38">AB11*4</f>
        <v>0</v>
      </c>
      <c r="AD11" s="108">
        <v>2</v>
      </c>
      <c r="AE11" s="107">
        <f t="shared" ref="AE11" si="39">AD11*3</f>
        <v>6</v>
      </c>
      <c r="AF11" s="108"/>
      <c r="AG11" s="113">
        <f t="shared" ref="AG11" si="40">IF(AF11="si",6,0)</f>
        <v>0</v>
      </c>
      <c r="AH11" s="152">
        <f t="shared" ref="AH11" si="41">AA11+AC11+AE11+AG11</f>
        <v>12</v>
      </c>
      <c r="AI11" s="106"/>
      <c r="AJ11" s="107">
        <f t="shared" ref="AJ11" si="42">AI11*3</f>
        <v>0</v>
      </c>
      <c r="AK11" s="108" t="s">
        <v>89</v>
      </c>
      <c r="AL11" s="115">
        <f t="shared" ref="AL11" si="43">IF(AK11="si",12,0)</f>
        <v>12</v>
      </c>
      <c r="AM11" s="108"/>
      <c r="AN11" s="107">
        <f t="shared" ref="AN11" si="44">AM11*5</f>
        <v>0</v>
      </c>
      <c r="AO11" s="108"/>
      <c r="AP11" s="107">
        <f t="shared" ref="AP11" si="45">AO11*3</f>
        <v>0</v>
      </c>
      <c r="AQ11" s="108">
        <v>3</v>
      </c>
      <c r="AR11" s="107">
        <f t="shared" ref="AR11" si="46">AQ11</f>
        <v>3</v>
      </c>
      <c r="AS11" s="108"/>
      <c r="AT11" s="107">
        <f t="shared" ref="AT11" si="47">AS11*5</f>
        <v>0</v>
      </c>
      <c r="AU11" s="108"/>
      <c r="AV11" s="107">
        <f t="shared" ref="AV11" si="48">IF(AU11="si",5,0)</f>
        <v>0</v>
      </c>
      <c r="AW11" s="108"/>
      <c r="AX11" s="115">
        <f t="shared" ref="AX11" si="49">AW11*1</f>
        <v>0</v>
      </c>
      <c r="AY11" s="153">
        <f t="shared" ref="AY11" si="50">AJ11+AL11+AX11+IF(AN11+AP11+AR11+AT11+AV11&gt;10,10,AN11+AP11+AR11+AT11+AV11)</f>
        <v>15</v>
      </c>
      <c r="AZ11" s="154">
        <f t="shared" ref="AZ11" si="51">Y11+AH11+AY11</f>
        <v>67</v>
      </c>
      <c r="BA11" s="119" t="s">
        <v>104</v>
      </c>
      <c r="BB11" s="1"/>
      <c r="BC11" s="1"/>
    </row>
    <row r="12" spans="1:55">
      <c r="A12" s="103"/>
      <c r="B12" s="155" t="s">
        <v>105</v>
      </c>
      <c r="C12" s="104"/>
      <c r="D12" s="105"/>
      <c r="E12" s="106"/>
      <c r="F12" s="107"/>
      <c r="G12" s="108"/>
      <c r="H12" s="107"/>
      <c r="I12" s="109"/>
      <c r="J12" s="110"/>
      <c r="K12" s="108"/>
      <c r="L12" s="107"/>
      <c r="M12" s="108"/>
      <c r="N12" s="107"/>
      <c r="O12" s="108"/>
      <c r="P12" s="107"/>
      <c r="Q12" s="108"/>
      <c r="R12" s="107"/>
      <c r="S12" s="108"/>
      <c r="T12" s="107"/>
      <c r="U12" s="108"/>
      <c r="V12" s="111"/>
      <c r="W12" s="108"/>
      <c r="X12" s="107"/>
      <c r="Y12" s="112"/>
      <c r="Z12" s="106"/>
      <c r="AA12" s="107"/>
      <c r="AB12" s="108"/>
      <c r="AC12" s="107"/>
      <c r="AD12" s="108"/>
      <c r="AE12" s="107"/>
      <c r="AF12" s="108"/>
      <c r="AG12" s="113"/>
      <c r="AH12" s="114"/>
      <c r="AI12" s="106"/>
      <c r="AJ12" s="107"/>
      <c r="AK12" s="108"/>
      <c r="AL12" s="115"/>
      <c r="AM12" s="108"/>
      <c r="AN12" s="107"/>
      <c r="AO12" s="108"/>
      <c r="AP12" s="107"/>
      <c r="AQ12" s="108"/>
      <c r="AR12" s="107"/>
      <c r="AS12" s="108"/>
      <c r="AT12" s="107"/>
      <c r="AU12" s="108"/>
      <c r="AV12" s="107"/>
      <c r="AW12" s="108"/>
      <c r="AX12" s="115"/>
      <c r="AY12" s="116"/>
      <c r="AZ12" s="117"/>
      <c r="BA12" s="119"/>
      <c r="BB12" s="1"/>
      <c r="BC12" s="1"/>
    </row>
    <row r="13" spans="1:55">
      <c r="A13" s="103">
        <v>1</v>
      </c>
      <c r="B13" s="104" t="s">
        <v>106</v>
      </c>
      <c r="C13" s="104" t="s">
        <v>107</v>
      </c>
      <c r="D13" s="105"/>
      <c r="E13" s="106">
        <v>0</v>
      </c>
      <c r="F13" s="107">
        <f t="shared" ref="F13" si="52">E13*6</f>
        <v>0</v>
      </c>
      <c r="G13" s="108"/>
      <c r="H13" s="107">
        <f t="shared" ref="H13" si="53">G13*6</f>
        <v>0</v>
      </c>
      <c r="I13" s="109">
        <v>1</v>
      </c>
      <c r="J13" s="110">
        <f t="shared" ref="J13" si="54">IF(I13&lt;=4,I13*3,12+(I13-4)*3*2/3)</f>
        <v>3</v>
      </c>
      <c r="K13" s="108"/>
      <c r="L13" s="107">
        <f t="shared" ref="L13" si="55">K13*3</f>
        <v>0</v>
      </c>
      <c r="M13" s="108">
        <v>0</v>
      </c>
      <c r="N13" s="107">
        <f t="shared" ref="N13" si="56">IF(M13&lt;=4,M13*3,12+(M13-4)*3*2/3)</f>
        <v>0</v>
      </c>
      <c r="O13" s="108"/>
      <c r="P13" s="107">
        <f t="shared" ref="P13" si="57">O13*3</f>
        <v>0</v>
      </c>
      <c r="Q13" s="108">
        <v>0</v>
      </c>
      <c r="R13" s="107">
        <f t="shared" ref="R13" si="58">IF(Q13&gt;10,20,Q13*2)</f>
        <v>0</v>
      </c>
      <c r="S13" s="108">
        <v>0</v>
      </c>
      <c r="T13" s="107">
        <f t="shared" ref="T13" si="59">S13*3</f>
        <v>0</v>
      </c>
      <c r="U13" s="108"/>
      <c r="V13" s="111">
        <f t="shared" ref="V13" si="60">U13</f>
        <v>0</v>
      </c>
      <c r="W13" s="108">
        <v>0</v>
      </c>
      <c r="X13" s="107">
        <f t="shared" ref="X13" si="61">IF(W13="si",10,0)</f>
        <v>0</v>
      </c>
      <c r="Y13" s="112">
        <f t="shared" ref="Y13" si="62">F13+H13+J13+L13+N13+P13+R13+T13+V13+X13</f>
        <v>3</v>
      </c>
      <c r="Z13" s="106">
        <v>0</v>
      </c>
      <c r="AA13" s="107">
        <f t="shared" ref="AA13" si="63">IF(Z13="si",6,0)</f>
        <v>0</v>
      </c>
      <c r="AB13" s="108"/>
      <c r="AC13" s="107">
        <f t="shared" ref="AC13" si="64">AB13*4</f>
        <v>0</v>
      </c>
      <c r="AD13" s="108">
        <v>0</v>
      </c>
      <c r="AE13" s="107">
        <f t="shared" ref="AE13" si="65">AD13*3</f>
        <v>0</v>
      </c>
      <c r="AF13" s="108"/>
      <c r="AG13" s="113">
        <f t="shared" ref="AG13" si="66">IF(AF13="si",6,0)</f>
        <v>0</v>
      </c>
      <c r="AH13" s="152">
        <f t="shared" ref="AH13" si="67">AA13+AC13+AE13+AG13</f>
        <v>0</v>
      </c>
      <c r="AI13" s="106"/>
      <c r="AJ13" s="107">
        <f t="shared" ref="AJ13" si="68">AI13*3</f>
        <v>0</v>
      </c>
      <c r="AK13" s="108" t="s">
        <v>89</v>
      </c>
      <c r="AL13" s="115">
        <f t="shared" ref="AL13" si="69">IF(AK13="si",12,0)</f>
        <v>12</v>
      </c>
      <c r="AM13" s="108"/>
      <c r="AN13" s="107">
        <f t="shared" ref="AN13" si="70">AM13*5</f>
        <v>0</v>
      </c>
      <c r="AO13" s="108"/>
      <c r="AP13" s="107">
        <f t="shared" ref="AP13" si="71">AO13*3</f>
        <v>0</v>
      </c>
      <c r="AQ13" s="108">
        <v>0</v>
      </c>
      <c r="AR13" s="107">
        <f t="shared" ref="AR13" si="72">AQ13</f>
        <v>0</v>
      </c>
      <c r="AS13" s="108"/>
      <c r="AT13" s="107">
        <f t="shared" ref="AT13" si="73">AS13*5</f>
        <v>0</v>
      </c>
      <c r="AU13" s="108"/>
      <c r="AV13" s="107">
        <f t="shared" ref="AV13" si="74">IF(AU13="si",5,0)</f>
        <v>0</v>
      </c>
      <c r="AW13" s="108"/>
      <c r="AX13" s="115">
        <f t="shared" ref="AX13" si="75">AW13*1</f>
        <v>0</v>
      </c>
      <c r="AY13" s="153">
        <f t="shared" ref="AY13" si="76">AJ13+AL13+AX13+IF(AN13+AP13+AR13+AT13+AV13&gt;10,10,AN13+AP13+AR13+AT13+AV13)</f>
        <v>12</v>
      </c>
      <c r="AZ13" s="154">
        <f t="shared" ref="AZ13" si="77">Y13+AH13+AY13</f>
        <v>15</v>
      </c>
      <c r="BA13" s="118"/>
      <c r="BB13" s="1"/>
      <c r="BC13" s="1"/>
    </row>
    <row r="14" spans="1:55">
      <c r="A14" s="103"/>
      <c r="B14" s="155" t="s">
        <v>108</v>
      </c>
      <c r="C14" s="104"/>
      <c r="D14" s="105"/>
      <c r="E14" s="106"/>
      <c r="F14" s="107"/>
      <c r="G14" s="108"/>
      <c r="H14" s="107"/>
      <c r="I14" s="109"/>
      <c r="J14" s="110"/>
      <c r="K14" s="108"/>
      <c r="L14" s="107"/>
      <c r="M14" s="108"/>
      <c r="N14" s="107"/>
      <c r="O14" s="108"/>
      <c r="P14" s="107"/>
      <c r="Q14" s="108"/>
      <c r="R14" s="107"/>
      <c r="S14" s="108"/>
      <c r="T14" s="107"/>
      <c r="U14" s="108"/>
      <c r="V14" s="111"/>
      <c r="W14" s="108"/>
      <c r="X14" s="107"/>
      <c r="Y14" s="112"/>
      <c r="Z14" s="106"/>
      <c r="AA14" s="107"/>
      <c r="AB14" s="108"/>
      <c r="AC14" s="107"/>
      <c r="AD14" s="108"/>
      <c r="AE14" s="107"/>
      <c r="AF14" s="108"/>
      <c r="AG14" s="113"/>
      <c r="AH14" s="114"/>
      <c r="AI14" s="106"/>
      <c r="AJ14" s="107"/>
      <c r="AK14" s="108"/>
      <c r="AL14" s="115"/>
      <c r="AM14" s="108"/>
      <c r="AN14" s="107"/>
      <c r="AO14" s="108"/>
      <c r="AP14" s="107"/>
      <c r="AQ14" s="108"/>
      <c r="AR14" s="107"/>
      <c r="AS14" s="108"/>
      <c r="AT14" s="107"/>
      <c r="AU14" s="108"/>
      <c r="AV14" s="107"/>
      <c r="AW14" s="108"/>
      <c r="AX14" s="115"/>
      <c r="AY14" s="116"/>
      <c r="AZ14" s="117"/>
      <c r="BA14" s="118"/>
      <c r="BB14" s="1"/>
      <c r="BC14" s="1"/>
    </row>
    <row r="15" spans="1:55">
      <c r="A15" s="103">
        <v>1</v>
      </c>
      <c r="B15" s="104" t="s">
        <v>109</v>
      </c>
      <c r="C15" s="104" t="s">
        <v>110</v>
      </c>
      <c r="D15" s="105"/>
      <c r="E15" s="106">
        <v>0</v>
      </c>
      <c r="F15" s="107">
        <f t="shared" ref="F15" si="78">E15*6</f>
        <v>0</v>
      </c>
      <c r="G15" s="108"/>
      <c r="H15" s="107">
        <f t="shared" ref="H15" si="79">G15*6</f>
        <v>0</v>
      </c>
      <c r="I15" s="109"/>
      <c r="J15" s="110">
        <f t="shared" ref="J15" si="80">IF(I15&lt;=4,I15*3,12+(I15-4)*3*2/3)</f>
        <v>0</v>
      </c>
      <c r="K15" s="108"/>
      <c r="L15" s="107">
        <f t="shared" ref="L15" si="81">K15*3</f>
        <v>0</v>
      </c>
      <c r="M15" s="108">
        <v>0</v>
      </c>
      <c r="N15" s="107">
        <f t="shared" ref="N15" si="82">IF(M15&lt;=4,M15*3,12+(M15-4)*3*2/3)</f>
        <v>0</v>
      </c>
      <c r="O15" s="108"/>
      <c r="P15" s="107">
        <f t="shared" ref="P15" si="83">O15*3</f>
        <v>0</v>
      </c>
      <c r="Q15" s="108">
        <v>0</v>
      </c>
      <c r="R15" s="107">
        <f t="shared" ref="R15" si="84">IF(Q15&gt;10,20,Q15*2)</f>
        <v>0</v>
      </c>
      <c r="S15" s="108">
        <v>0</v>
      </c>
      <c r="T15" s="107">
        <f t="shared" ref="T15" si="85">S15*3</f>
        <v>0</v>
      </c>
      <c r="U15" s="108"/>
      <c r="V15" s="111">
        <f t="shared" ref="V15" si="86">U15</f>
        <v>0</v>
      </c>
      <c r="W15" s="108">
        <v>0</v>
      </c>
      <c r="X15" s="107">
        <f t="shared" ref="X15" si="87">IF(W15="si",10,0)</f>
        <v>0</v>
      </c>
      <c r="Y15" s="112">
        <f t="shared" ref="Y15" si="88">F15+H15+J15+L15+N15+P15+R15+T15+V15+X15</f>
        <v>0</v>
      </c>
      <c r="Z15" s="106">
        <v>0</v>
      </c>
      <c r="AA15" s="107">
        <f t="shared" ref="AA15" si="89">IF(Z15="si",6,0)</f>
        <v>0</v>
      </c>
      <c r="AB15" s="108"/>
      <c r="AC15" s="107">
        <f t="shared" ref="AC15" si="90">AB15*4</f>
        <v>0</v>
      </c>
      <c r="AD15" s="108">
        <v>0</v>
      </c>
      <c r="AE15" s="107">
        <f t="shared" ref="AE15" si="91">AD15*3</f>
        <v>0</v>
      </c>
      <c r="AF15" s="108"/>
      <c r="AG15" s="113">
        <f t="shared" ref="AG15" si="92">IF(AF15="si",6,0)</f>
        <v>0</v>
      </c>
      <c r="AH15" s="152">
        <f t="shared" ref="AH15" si="93">AA15+AC15+AE15+AG15</f>
        <v>0</v>
      </c>
      <c r="AI15" s="106"/>
      <c r="AJ15" s="107">
        <f t="shared" ref="AJ15" si="94">AI15*3</f>
        <v>0</v>
      </c>
      <c r="AK15" s="108" t="s">
        <v>114</v>
      </c>
      <c r="AL15" s="115">
        <f t="shared" ref="AL15" si="95">IF(AK15="si",12,0)</f>
        <v>12</v>
      </c>
      <c r="AM15" s="108"/>
      <c r="AN15" s="107">
        <f t="shared" ref="AN15" si="96">AM15*5</f>
        <v>0</v>
      </c>
      <c r="AO15" s="108"/>
      <c r="AP15" s="107">
        <f t="shared" ref="AP15" si="97">AO15*3</f>
        <v>0</v>
      </c>
      <c r="AQ15" s="108">
        <v>1</v>
      </c>
      <c r="AR15" s="107">
        <f t="shared" ref="AR15" si="98">AQ15</f>
        <v>1</v>
      </c>
      <c r="AS15" s="108"/>
      <c r="AT15" s="107">
        <f t="shared" ref="AT15" si="99">AS15*5</f>
        <v>0</v>
      </c>
      <c r="AU15" s="108"/>
      <c r="AV15" s="107">
        <f t="shared" ref="AV15" si="100">IF(AU15="si",5,0)</f>
        <v>0</v>
      </c>
      <c r="AW15" s="108"/>
      <c r="AX15" s="115">
        <f t="shared" ref="AX15" si="101">AW15*1</f>
        <v>0</v>
      </c>
      <c r="AY15" s="153">
        <f t="shared" ref="AY15" si="102">AJ15+AL15+AX15+IF(AN15+AP15+AR15+AT15+AV15&gt;10,10,AN15+AP15+AR15+AT15+AV15)</f>
        <v>13</v>
      </c>
      <c r="AZ15" s="154">
        <f t="shared" ref="AZ15" si="103">Y15+AH15+AY15</f>
        <v>13</v>
      </c>
      <c r="BA15" s="119" t="s">
        <v>104</v>
      </c>
      <c r="BB15" s="1"/>
      <c r="BC15" s="1"/>
    </row>
    <row r="16" spans="1:55">
      <c r="A16" s="103"/>
      <c r="B16" s="151" t="s">
        <v>111</v>
      </c>
      <c r="C16" s="104"/>
      <c r="D16" s="105"/>
      <c r="E16" s="106"/>
      <c r="F16" s="107"/>
      <c r="G16" s="108"/>
      <c r="H16" s="107"/>
      <c r="I16" s="109"/>
      <c r="J16" s="110"/>
      <c r="K16" s="108"/>
      <c r="L16" s="107"/>
      <c r="M16" s="108"/>
      <c r="N16" s="107"/>
      <c r="O16" s="108"/>
      <c r="P16" s="107"/>
      <c r="Q16" s="108"/>
      <c r="R16" s="107"/>
      <c r="S16" s="108"/>
      <c r="T16" s="107"/>
      <c r="U16" s="108"/>
      <c r="V16" s="111"/>
      <c r="W16" s="108"/>
      <c r="X16" s="107"/>
      <c r="Y16" s="112"/>
      <c r="Z16" s="106"/>
      <c r="AA16" s="107"/>
      <c r="AB16" s="108"/>
      <c r="AC16" s="107"/>
      <c r="AD16" s="108"/>
      <c r="AE16" s="107"/>
      <c r="AF16" s="108"/>
      <c r="AG16" s="113"/>
      <c r="AH16" s="114"/>
      <c r="AI16" s="106"/>
      <c r="AJ16" s="107"/>
      <c r="AK16" s="108"/>
      <c r="AL16" s="115"/>
      <c r="AM16" s="108"/>
      <c r="AN16" s="107"/>
      <c r="AO16" s="108"/>
      <c r="AP16" s="107"/>
      <c r="AQ16" s="108"/>
      <c r="AR16" s="107"/>
      <c r="AS16" s="108"/>
      <c r="AT16" s="107"/>
      <c r="AU16" s="108"/>
      <c r="AV16" s="107"/>
      <c r="AW16" s="108"/>
      <c r="AX16" s="115"/>
      <c r="AY16" s="116"/>
      <c r="AZ16" s="117"/>
      <c r="BA16" s="118"/>
      <c r="BB16" s="1"/>
      <c r="BC16" s="1"/>
    </row>
    <row r="17" spans="1:55">
      <c r="A17" s="126">
        <v>1</v>
      </c>
      <c r="B17" s="104" t="s">
        <v>112</v>
      </c>
      <c r="C17" s="104" t="s">
        <v>113</v>
      </c>
      <c r="D17" s="105"/>
      <c r="E17" s="106">
        <v>0</v>
      </c>
      <c r="F17" s="107">
        <f t="shared" ref="F17" si="104">E17*6</f>
        <v>0</v>
      </c>
      <c r="G17" s="108"/>
      <c r="H17" s="107">
        <f t="shared" ref="H17" si="105">G17*6</f>
        <v>0</v>
      </c>
      <c r="I17" s="109"/>
      <c r="J17" s="110">
        <f t="shared" ref="J17" si="106">IF(I17&lt;=4,I17*3,12+(I17-4)*3*2/3)</f>
        <v>0</v>
      </c>
      <c r="K17" s="108"/>
      <c r="L17" s="107">
        <f t="shared" ref="L17" si="107">K17*3</f>
        <v>0</v>
      </c>
      <c r="M17" s="108">
        <v>0</v>
      </c>
      <c r="N17" s="107">
        <f t="shared" ref="N17" si="108">IF(M17&lt;=4,M17*3,12+(M17-4)*3*2/3)</f>
        <v>0</v>
      </c>
      <c r="O17" s="108"/>
      <c r="P17" s="107">
        <f t="shared" ref="P17" si="109">O17*3</f>
        <v>0</v>
      </c>
      <c r="Q17" s="108">
        <v>0</v>
      </c>
      <c r="R17" s="107">
        <f t="shared" ref="R17" si="110">IF(Q17&gt;10,20,Q17*2)</f>
        <v>0</v>
      </c>
      <c r="S17" s="108">
        <v>0</v>
      </c>
      <c r="T17" s="107">
        <f t="shared" ref="T17" si="111">S17*3</f>
        <v>0</v>
      </c>
      <c r="U17" s="108"/>
      <c r="V17" s="111">
        <f t="shared" ref="V17" si="112">U17</f>
        <v>0</v>
      </c>
      <c r="W17" s="108">
        <v>0</v>
      </c>
      <c r="X17" s="107">
        <f t="shared" ref="X17" si="113">IF(W17="si",10,0)</f>
        <v>0</v>
      </c>
      <c r="Y17" s="112">
        <f t="shared" ref="Y17" si="114">F17+H17+J17+L17+N17+P17+R17+T17+V17+X17</f>
        <v>0</v>
      </c>
      <c r="Z17" s="106">
        <v>0</v>
      </c>
      <c r="AA17" s="107">
        <f t="shared" ref="AA17" si="115">IF(Z17="si",6,0)</f>
        <v>0</v>
      </c>
      <c r="AB17" s="108">
        <v>1</v>
      </c>
      <c r="AC17" s="107">
        <f t="shared" ref="AC17" si="116">AB17*4</f>
        <v>4</v>
      </c>
      <c r="AD17" s="108">
        <v>0</v>
      </c>
      <c r="AE17" s="107">
        <f t="shared" ref="AE17" si="117">AD17*3</f>
        <v>0</v>
      </c>
      <c r="AF17" s="108"/>
      <c r="AG17" s="113">
        <f t="shared" ref="AG17" si="118">IF(AF17="si",6,0)</f>
        <v>0</v>
      </c>
      <c r="AH17" s="152">
        <f t="shared" ref="AH17" si="119">AA17+AC17+AE17+AG17</f>
        <v>4</v>
      </c>
      <c r="AI17" s="106"/>
      <c r="AJ17" s="107">
        <f t="shared" ref="AJ17" si="120">AI17*3</f>
        <v>0</v>
      </c>
      <c r="AK17" s="108" t="s">
        <v>114</v>
      </c>
      <c r="AL17" s="115">
        <f t="shared" ref="AL17" si="121">IF(AK17="si",12,0)</f>
        <v>12</v>
      </c>
      <c r="AM17" s="108"/>
      <c r="AN17" s="107">
        <f t="shared" ref="AN17" si="122">AM17*5</f>
        <v>0</v>
      </c>
      <c r="AO17" s="108"/>
      <c r="AP17" s="107">
        <f t="shared" ref="AP17" si="123">AO17*3</f>
        <v>0</v>
      </c>
      <c r="AQ17" s="108">
        <v>3</v>
      </c>
      <c r="AR17" s="107">
        <f t="shared" ref="AR17" si="124">AQ17</f>
        <v>3</v>
      </c>
      <c r="AS17" s="108"/>
      <c r="AT17" s="107">
        <f t="shared" ref="AT17" si="125">AS17*5</f>
        <v>0</v>
      </c>
      <c r="AU17" s="108"/>
      <c r="AV17" s="107">
        <f t="shared" ref="AV17" si="126">IF(AU17="si",5,0)</f>
        <v>0</v>
      </c>
      <c r="AW17" s="108"/>
      <c r="AX17" s="115">
        <f t="shared" ref="AX17" si="127">AW17*1</f>
        <v>0</v>
      </c>
      <c r="AY17" s="153">
        <f t="shared" ref="AY17" si="128">AJ17+AL17+AX17+IF(AN17+AP17+AR17+AT17+AV17&gt;10,10,AN17+AP17+AR17+AT17+AV17)</f>
        <v>15</v>
      </c>
      <c r="AZ17" s="154">
        <f t="shared" ref="AZ17" si="129">Y17+AH17+AY17</f>
        <v>19</v>
      </c>
      <c r="BA17" s="118"/>
      <c r="BB17" s="1"/>
      <c r="BC17" s="1"/>
    </row>
    <row r="18" spans="1:55">
      <c r="A18" s="127"/>
      <c r="B18" s="61"/>
      <c r="C18" s="104"/>
      <c r="D18" s="105"/>
      <c r="E18" s="106"/>
      <c r="F18" s="107"/>
      <c r="G18" s="108"/>
      <c r="H18" s="107"/>
      <c r="I18" s="109"/>
      <c r="J18" s="110"/>
      <c r="K18" s="108"/>
      <c r="L18" s="107"/>
      <c r="M18" s="108"/>
      <c r="N18" s="107"/>
      <c r="O18" s="108"/>
      <c r="P18" s="107"/>
      <c r="Q18" s="108"/>
      <c r="R18" s="107"/>
      <c r="S18" s="108"/>
      <c r="T18" s="107"/>
      <c r="U18" s="108"/>
      <c r="V18" s="111"/>
      <c r="W18" s="108"/>
      <c r="X18" s="107"/>
      <c r="Y18" s="112"/>
      <c r="Z18" s="106"/>
      <c r="AA18" s="107"/>
      <c r="AB18" s="108"/>
      <c r="AC18" s="107"/>
      <c r="AD18" s="108"/>
      <c r="AE18" s="107"/>
      <c r="AF18" s="108"/>
      <c r="AG18" s="113"/>
      <c r="AH18" s="114"/>
      <c r="AI18" s="106"/>
      <c r="AJ18" s="107"/>
      <c r="AK18" s="108"/>
      <c r="AL18" s="115"/>
      <c r="AM18" s="108"/>
      <c r="AN18" s="107"/>
      <c r="AO18" s="108"/>
      <c r="AP18" s="107"/>
      <c r="AQ18" s="108"/>
      <c r="AR18" s="107"/>
      <c r="AS18" s="108"/>
      <c r="AT18" s="107"/>
      <c r="AU18" s="108"/>
      <c r="AV18" s="107"/>
      <c r="AW18" s="108"/>
      <c r="AX18" s="115"/>
      <c r="AY18" s="116"/>
      <c r="AZ18" s="117"/>
      <c r="BA18" s="118"/>
      <c r="BB18" s="1"/>
      <c r="BC18" s="1"/>
    </row>
    <row r="19" spans="1:55">
      <c r="A19" s="120"/>
      <c r="BB19" s="10"/>
      <c r="BC19" s="10"/>
    </row>
    <row r="20" spans="1:55">
      <c r="A20" s="120"/>
      <c r="BB20" s="10"/>
      <c r="BC20" s="10"/>
    </row>
    <row r="21" spans="1:55">
      <c r="A21" s="120"/>
      <c r="B21" s="120"/>
      <c r="C21" s="120"/>
      <c r="D21" s="10" t="s">
        <v>90</v>
      </c>
      <c r="E21" s="9"/>
      <c r="F21" s="9"/>
      <c r="G21" s="9"/>
      <c r="H21" s="9"/>
      <c r="I21" s="9"/>
      <c r="J21" s="9"/>
      <c r="K21" s="9"/>
      <c r="L21" s="9"/>
      <c r="M21" s="9"/>
      <c r="N21" s="9"/>
      <c r="O21" s="9"/>
      <c r="P21" s="9"/>
      <c r="Q21" s="9"/>
      <c r="R21" s="9"/>
      <c r="S21" s="9"/>
      <c r="T21" s="9"/>
      <c r="U21" s="9"/>
      <c r="V21" s="9"/>
      <c r="W21" s="9"/>
      <c r="X21" s="9"/>
      <c r="Y21" s="9"/>
      <c r="Z21" s="9"/>
      <c r="AA21" s="9"/>
      <c r="AB21" s="9"/>
      <c r="AC21" s="9"/>
      <c r="AD21" s="9"/>
      <c r="AE21" s="9"/>
      <c r="AF21" s="9"/>
      <c r="AG21" s="9"/>
      <c r="AH21" s="9"/>
      <c r="AI21" s="9"/>
      <c r="AJ21" s="9"/>
      <c r="AK21" s="120"/>
      <c r="AL21" s="120"/>
      <c r="AM21" s="120"/>
      <c r="AN21" s="120"/>
      <c r="AO21" s="120"/>
      <c r="AP21" s="120"/>
      <c r="AQ21" s="120"/>
      <c r="AR21" s="120"/>
      <c r="AS21" s="120"/>
      <c r="AT21" s="120"/>
      <c r="AU21" s="120"/>
      <c r="AV21" s="9"/>
      <c r="AW21" s="9"/>
      <c r="AX21" s="120"/>
      <c r="AY21" s="120"/>
      <c r="AZ21" s="121"/>
      <c r="BA21" s="10"/>
      <c r="BB21" s="10"/>
    </row>
    <row r="22" spans="1:55">
      <c r="A22" s="120"/>
      <c r="B22" s="120"/>
      <c r="C22" s="120"/>
      <c r="D22" s="120" t="s">
        <v>91</v>
      </c>
      <c r="E22" s="120"/>
      <c r="F22" s="120"/>
      <c r="G22" s="120"/>
      <c r="H22" s="120"/>
      <c r="I22" s="120"/>
      <c r="J22" s="120"/>
      <c r="K22" s="120"/>
      <c r="L22" s="120"/>
      <c r="M22" s="120"/>
      <c r="N22" s="120"/>
      <c r="O22" s="120"/>
      <c r="P22" s="120"/>
      <c r="Q22" s="120"/>
      <c r="R22" s="120"/>
      <c r="S22" s="120"/>
      <c r="T22" s="120"/>
      <c r="U22" s="120"/>
      <c r="V22" s="120"/>
      <c r="W22" s="120"/>
      <c r="X22" s="120"/>
      <c r="Y22" s="120"/>
      <c r="Z22" s="120"/>
      <c r="AA22" s="120"/>
      <c r="AB22" s="120"/>
      <c r="AC22" s="120"/>
      <c r="AD22" s="120"/>
      <c r="AE22" s="120"/>
      <c r="AF22" s="120"/>
      <c r="AG22" s="120"/>
      <c r="AH22" s="120"/>
      <c r="AI22" s="120"/>
      <c r="AJ22" s="120"/>
      <c r="AK22" s="120"/>
      <c r="AL22" s="120"/>
      <c r="AM22" s="120"/>
      <c r="AN22" s="120"/>
      <c r="AO22" s="120"/>
      <c r="AP22" s="120"/>
      <c r="AQ22" s="120"/>
      <c r="AR22" s="120"/>
      <c r="AS22" s="120"/>
      <c r="AT22" s="120"/>
      <c r="AU22" s="120"/>
      <c r="AV22" s="120"/>
      <c r="AW22" s="9"/>
      <c r="AX22" s="9"/>
      <c r="AY22" s="9"/>
      <c r="AZ22" s="9"/>
      <c r="BA22" s="9"/>
      <c r="BB22" s="10"/>
      <c r="BC22" s="10"/>
    </row>
    <row r="23" spans="1:55" ht="15.6">
      <c r="A23" s="120"/>
      <c r="B23" s="122" t="s">
        <v>115</v>
      </c>
      <c r="C23" s="122"/>
      <c r="D23" s="120"/>
      <c r="E23" s="120"/>
      <c r="F23" s="120"/>
      <c r="G23" s="120"/>
      <c r="H23" s="120"/>
      <c r="I23" s="120"/>
      <c r="J23" s="120"/>
      <c r="K23" s="120"/>
      <c r="L23" s="120"/>
      <c r="M23" s="120"/>
      <c r="N23" s="120"/>
      <c r="O23" s="120"/>
      <c r="P23" s="120"/>
      <c r="Q23" s="120"/>
      <c r="R23" s="120"/>
      <c r="S23" s="120"/>
      <c r="T23" s="120"/>
      <c r="U23" s="120"/>
      <c r="V23" s="120"/>
      <c r="W23" s="120"/>
      <c r="X23" s="120"/>
      <c r="Y23" s="120"/>
      <c r="Z23" s="120"/>
      <c r="AA23" s="120"/>
      <c r="AB23" s="120"/>
      <c r="AC23" s="120"/>
      <c r="AD23" s="120"/>
      <c r="AE23" s="120"/>
      <c r="AF23" s="120"/>
      <c r="AG23" s="120"/>
      <c r="AH23" s="120"/>
      <c r="AI23" s="122" t="s">
        <v>92</v>
      </c>
      <c r="AJ23" s="120"/>
      <c r="AK23" s="120"/>
      <c r="AL23" s="120"/>
      <c r="AM23" s="120"/>
      <c r="AN23" s="120"/>
      <c r="AO23" s="120"/>
      <c r="AP23" s="120"/>
      <c r="AQ23" s="120"/>
      <c r="AR23" s="120"/>
      <c r="AS23" s="120"/>
      <c r="AT23" s="120"/>
      <c r="AU23" s="120"/>
      <c r="AV23" s="120"/>
      <c r="AW23" s="9"/>
      <c r="AX23" s="9"/>
      <c r="AY23" s="9"/>
      <c r="AZ23" s="9"/>
      <c r="BA23" s="9"/>
      <c r="BB23" s="10"/>
      <c r="BC23" s="10"/>
    </row>
    <row r="24" spans="1:55" ht="15.6">
      <c r="A24" s="120"/>
      <c r="B24" s="120"/>
      <c r="C24" s="120"/>
      <c r="D24" s="120"/>
      <c r="E24" s="120"/>
      <c r="F24" s="120"/>
      <c r="G24" s="120"/>
      <c r="H24" s="120"/>
      <c r="I24" s="120"/>
      <c r="J24" s="120"/>
      <c r="K24" s="120"/>
      <c r="L24" s="120"/>
      <c r="M24" s="120"/>
      <c r="N24" s="120"/>
      <c r="O24" s="120"/>
      <c r="P24" s="120"/>
      <c r="Q24" s="120"/>
      <c r="R24" s="120"/>
      <c r="S24" s="120"/>
      <c r="T24" s="120"/>
      <c r="U24" s="120"/>
      <c r="V24" s="120"/>
      <c r="W24" s="120"/>
      <c r="X24" s="120"/>
      <c r="Y24" s="120"/>
      <c r="Z24" s="120"/>
      <c r="AA24" s="120"/>
      <c r="AB24" s="120"/>
      <c r="AC24" s="120"/>
      <c r="AD24" s="120"/>
      <c r="AE24" s="120"/>
      <c r="AF24" s="120"/>
      <c r="AG24" s="120"/>
      <c r="AH24" s="120"/>
      <c r="AI24" s="123" t="s">
        <v>94</v>
      </c>
      <c r="AJ24" s="120"/>
      <c r="AK24" s="120"/>
      <c r="AL24" s="120"/>
      <c r="AM24" s="120"/>
      <c r="AN24" s="120"/>
      <c r="AO24" s="120"/>
      <c r="AP24" s="120"/>
      <c r="AQ24" s="120"/>
      <c r="AR24" s="120"/>
      <c r="AS24" s="120"/>
      <c r="AT24" s="120"/>
      <c r="AU24" s="120"/>
      <c r="AV24" s="120"/>
      <c r="AW24" s="9"/>
      <c r="AX24" s="9"/>
      <c r="AY24" s="9"/>
      <c r="AZ24" s="9"/>
      <c r="BA24" s="9"/>
      <c r="BB24" s="10"/>
      <c r="BC24" s="10"/>
    </row>
    <row r="25" spans="1:55">
      <c r="A25" s="120"/>
      <c r="B25" s="120"/>
      <c r="C25" s="120"/>
      <c r="D25" s="120"/>
      <c r="E25" s="120"/>
      <c r="F25" s="120"/>
      <c r="G25" s="120"/>
      <c r="H25" s="120"/>
      <c r="I25" s="120"/>
      <c r="J25" s="120"/>
      <c r="K25" s="120"/>
      <c r="L25" s="120"/>
      <c r="M25" s="120"/>
      <c r="N25" s="120"/>
      <c r="O25" s="120"/>
      <c r="P25" s="120"/>
      <c r="Q25" s="120"/>
      <c r="R25" s="120"/>
      <c r="S25" s="120"/>
      <c r="T25" s="120"/>
      <c r="U25" s="120"/>
      <c r="V25" s="120"/>
      <c r="W25" s="120"/>
      <c r="X25" s="120"/>
      <c r="Y25" s="120"/>
      <c r="Z25" s="120"/>
      <c r="AA25" s="120"/>
      <c r="AB25" s="120"/>
      <c r="AC25" s="120"/>
      <c r="AD25" s="120"/>
      <c r="AE25" s="120"/>
      <c r="AF25" s="120"/>
      <c r="AG25" s="120"/>
      <c r="AH25" s="120"/>
      <c r="AI25" s="120"/>
      <c r="AJ25" s="120"/>
      <c r="AK25" s="120"/>
      <c r="AL25" s="120"/>
      <c r="AM25" s="120"/>
      <c r="AN25" s="120"/>
      <c r="AO25" s="120"/>
      <c r="AP25" s="120"/>
      <c r="AQ25" s="120"/>
      <c r="AR25" s="120"/>
      <c r="AS25" s="120"/>
      <c r="AT25" s="120"/>
      <c r="AU25" s="120"/>
      <c r="AV25" s="120"/>
      <c r="AW25" s="9"/>
      <c r="AX25" s="9"/>
      <c r="AY25" s="9"/>
      <c r="AZ25" s="9"/>
      <c r="BA25" s="9"/>
      <c r="BB25" s="10"/>
      <c r="BC25" s="10"/>
    </row>
    <row r="26" spans="1:55">
      <c r="A26" s="10"/>
      <c r="B26" s="10"/>
      <c r="C26" s="10"/>
      <c r="D26" s="10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9"/>
      <c r="W26" s="9"/>
      <c r="X26" s="9"/>
      <c r="Y26" s="9"/>
      <c r="Z26" s="9"/>
      <c r="AA26" s="9"/>
      <c r="AB26" s="9"/>
      <c r="AC26" s="9"/>
      <c r="AD26" s="9"/>
      <c r="AE26" s="9"/>
      <c r="AF26" s="9"/>
      <c r="AG26" s="9"/>
      <c r="AH26" s="9"/>
      <c r="AI26" s="9"/>
      <c r="AJ26" s="9"/>
      <c r="AK26" s="124" t="s">
        <v>93</v>
      </c>
      <c r="AL26" s="9"/>
      <c r="AM26" s="9"/>
      <c r="AN26" s="9"/>
      <c r="AO26" s="9"/>
      <c r="AP26" s="9"/>
      <c r="AQ26" s="9"/>
      <c r="AR26" s="9"/>
      <c r="AS26" s="9"/>
      <c r="AT26" s="9"/>
      <c r="AU26" s="9"/>
      <c r="AV26" s="9"/>
      <c r="AW26" s="9"/>
      <c r="AX26" s="9"/>
      <c r="AY26" s="9"/>
      <c r="AZ26" s="9"/>
      <c r="BA26" s="9"/>
      <c r="BB26" s="10"/>
      <c r="BC26" s="10"/>
    </row>
  </sheetData>
  <mergeCells count="7">
    <mergeCell ref="W5:X5"/>
    <mergeCell ref="E5:F5"/>
    <mergeCell ref="I5:J5"/>
    <mergeCell ref="K5:L5"/>
    <mergeCell ref="O5:P5"/>
    <mergeCell ref="Q5:T5"/>
    <mergeCell ref="U5:V5"/>
  </mergeCells>
  <pageMargins left="0.23622047244094491" right="0.27559055118110237" top="0.74803149606299213" bottom="0.74803149606299213" header="0.31496062992125984" footer="0.31496062992125984"/>
  <pageSetup paperSize="9" scale="67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0" orientation="portrait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2006-09-25T09:17:32Z</dcterms:created>
  <dcterms:modified xsi:type="dcterms:W3CDTF">2019-04-19T13:53:56Z</dcterms:modified>
</cp:coreProperties>
</file>