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H10" i="1"/>
  <c r="AZ11"/>
  <c r="AY11"/>
  <c r="AX11"/>
  <c r="AV11"/>
  <c r="AV10"/>
  <c r="AT11"/>
  <c r="AR11"/>
  <c r="AP11"/>
  <c r="AP10"/>
  <c r="AN11"/>
  <c r="AL11"/>
  <c r="AJ11"/>
  <c r="AH11"/>
  <c r="AG11"/>
  <c r="AE11"/>
  <c r="AC11"/>
  <c r="AA11"/>
  <c r="Y11"/>
  <c r="X11"/>
  <c r="V11"/>
  <c r="T11"/>
  <c r="R11"/>
  <c r="P11"/>
  <c r="N11"/>
  <c r="L11"/>
  <c r="J11"/>
  <c r="F11"/>
  <c r="AX10" l="1"/>
  <c r="AT10"/>
  <c r="AR10"/>
  <c r="AN10"/>
  <c r="AL10"/>
  <c r="AJ10"/>
  <c r="AG10"/>
  <c r="AE10"/>
  <c r="AC10"/>
  <c r="AA10"/>
  <c r="X10"/>
  <c r="V10"/>
  <c r="T10"/>
  <c r="R10"/>
  <c r="P10"/>
  <c r="N10"/>
  <c r="L10"/>
  <c r="J10"/>
  <c r="H11"/>
  <c r="F10"/>
  <c r="AH10" l="1"/>
  <c r="Y10"/>
  <c r="AY10"/>
  <c r="AZ10" l="1"/>
</calcChain>
</file>

<file path=xl/sharedStrings.xml><?xml version="1.0" encoding="utf-8"?>
<sst xmlns="http://schemas.openxmlformats.org/spreadsheetml/2006/main" count="126" uniqueCount="105">
  <si>
    <t xml:space="preserve">                  I -  A  N  Z  I  A  N  I  T  A'    D I     S   E   R   V  I  Z  I  O</t>
  </si>
  <si>
    <t>II - ESIGENZE DI FAMIGLIA</t>
  </si>
  <si>
    <t xml:space="preserve">         III -  T I T O L I     G E N E R A L I</t>
  </si>
  <si>
    <t xml:space="preserve">A </t>
  </si>
  <si>
    <t xml:space="preserve">     A1</t>
  </si>
  <si>
    <t>B</t>
  </si>
  <si>
    <t xml:space="preserve">     B1</t>
  </si>
  <si>
    <t>B2</t>
  </si>
  <si>
    <t xml:space="preserve"> B + B2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</si>
  <si>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</si>
  <si>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r>
      <t xml:space="preserve"> C0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</si>
  <si>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t xml:space="preserve">     D</t>
  </si>
  <si>
    <t>A</t>
  </si>
  <si>
    <t>C</t>
  </si>
  <si>
    <t>D</t>
  </si>
  <si>
    <t>C*</t>
  </si>
  <si>
    <t>D*</t>
  </si>
  <si>
    <t>E*</t>
  </si>
  <si>
    <t>F*</t>
  </si>
  <si>
    <t>G*</t>
  </si>
  <si>
    <t>I</t>
  </si>
  <si>
    <t>Ruolo</t>
  </si>
  <si>
    <t xml:space="preserve">  Ruolo p.i.</t>
  </si>
  <si>
    <t>Pre-ruolo</t>
  </si>
  <si>
    <t>Comando</t>
  </si>
  <si>
    <t xml:space="preserve"> Pre-ruol p.i.</t>
  </si>
  <si>
    <t>Ruolo ant.app.</t>
  </si>
  <si>
    <t xml:space="preserve">  Continuità scuola</t>
  </si>
  <si>
    <t>Cont.Comune</t>
  </si>
  <si>
    <t>Una tantum</t>
  </si>
  <si>
    <t xml:space="preserve">                  *N.B.:Se C+D+E+F+G &gt;10  =10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</si>
  <si>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</si>
  <si>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</si>
  <si>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</si>
  <si>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</si>
  <si>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</si>
  <si>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di ruolo</t>
  </si>
  <si>
    <t>Servizio ruolo piccole isole</t>
  </si>
  <si>
    <r>
      <t>Tot. anni pre-ruolo</t>
    </r>
    <r>
      <rPr>
        <sz val="8"/>
        <color indexed="10"/>
        <rFont val="Arial"/>
        <family val="2"/>
      </rPr>
      <t>*</t>
    </r>
  </si>
  <si>
    <r>
      <t>Pre-ruolo (ricon. 4 int.+ 2/3)</t>
    </r>
    <r>
      <rPr>
        <sz val="9"/>
        <color indexed="10"/>
        <rFont val="Arial"/>
        <family val="2"/>
      </rPr>
      <t>**</t>
    </r>
  </si>
  <si>
    <r>
      <t>Comando art. 5 L.603/66</t>
    </r>
    <r>
      <rPr>
        <sz val="8"/>
        <color indexed="10"/>
        <rFont val="Arial"/>
        <family val="2"/>
      </rPr>
      <t xml:space="preserve"> ***</t>
    </r>
  </si>
  <si>
    <r>
      <t xml:space="preserve">Tot. anni p.r. picc.isole </t>
    </r>
    <r>
      <rPr>
        <sz val="8"/>
        <color indexed="10"/>
        <rFont val="Arial"/>
        <family val="2"/>
      </rPr>
      <t>*</t>
    </r>
  </si>
  <si>
    <r>
      <t>Pre-ruolo su piccole isole (riconosc. 4 int.+ 2/3)</t>
    </r>
    <r>
      <rPr>
        <sz val="9"/>
        <color indexed="10"/>
        <rFont val="Arial"/>
        <family val="2"/>
      </rPr>
      <t>**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</si>
  <si>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</si>
  <si>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r>
      <t xml:space="preserve">Ruolo ant. ruolo appart. (decorr. giur.) + idem su picc. isole </t>
    </r>
    <r>
      <rPr>
        <sz val="9"/>
        <color indexed="10"/>
        <rFont val="Arial"/>
        <family val="2"/>
      </rPr>
      <t>****</t>
    </r>
  </si>
  <si>
    <r>
      <t xml:space="preserve">Inserire numero anni (1) </t>
    </r>
    <r>
      <rPr>
        <sz val="8"/>
        <color indexed="10"/>
        <rFont val="Arial"/>
        <family val="2"/>
      </rPr>
      <t>*</t>
    </r>
  </si>
  <si>
    <t>Entro il quinquennio</t>
  </si>
  <si>
    <t>Oltre il quinquennio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</si>
  <si>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</si>
  <si>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</si>
  <si>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Mancata presentaz. dom. trasf. per un triennio (da 2000/01 a 2007/08)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</si>
  <si>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</si>
  <si>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</si>
  <si>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</si>
  <si>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</si>
  <si>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</si>
  <si>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</si>
  <si>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</si>
  <si>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</si>
  <si>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r>
      <t xml:space="preserve">Inserire num. promozioni </t>
    </r>
    <r>
      <rPr>
        <sz val="8"/>
        <color indexed="10"/>
        <rFont val="Arial"/>
        <family val="2"/>
      </rPr>
      <t>*</t>
    </r>
  </si>
  <si>
    <t>Merito distinto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</si>
  <si>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</si>
  <si>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</si>
  <si>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</si>
  <si>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</si>
  <si>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</si>
  <si>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Corsi post-laurea </t>
    </r>
    <r>
      <rPr>
        <sz val="8"/>
        <color indexed="10"/>
        <rFont val="Arial"/>
        <family val="2"/>
      </rPr>
      <t>*</t>
    </r>
  </si>
  <si>
    <t>Corso di perfez.post-laurea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</si>
  <si>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</si>
  <si>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</si>
  <si>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</si>
  <si>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r>
      <t xml:space="preserve">Inserire num. partecipazioni </t>
    </r>
    <r>
      <rPr>
        <sz val="8"/>
        <color indexed="10"/>
        <rFont val="Arial"/>
        <family val="2"/>
      </rPr>
      <t>*</t>
    </r>
  </si>
  <si>
    <t>Partecipaz. esami di stato</t>
  </si>
  <si>
    <t>TOTALE PUNTI TITOLI GEN.</t>
  </si>
  <si>
    <t>TOTALE</t>
  </si>
  <si>
    <t>NOTE</t>
  </si>
  <si>
    <t>x 6</t>
  </si>
  <si>
    <t>**</t>
  </si>
  <si>
    <t xml:space="preserve">x 3 </t>
  </si>
  <si>
    <t xml:space="preserve">x 2 </t>
  </si>
  <si>
    <t xml:space="preserve">x 1 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</si>
  <si>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</si>
  <si>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</si>
  <si>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</si>
  <si>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</si>
  <si>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</si>
  <si>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</si>
  <si>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</si>
  <si>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</si>
  <si>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x1</t>
  </si>
  <si>
    <t>SI</t>
  </si>
  <si>
    <t xml:space="preserve">                                                                                                           </t>
  </si>
  <si>
    <t xml:space="preserve"> </t>
  </si>
  <si>
    <t xml:space="preserve">       </t>
  </si>
  <si>
    <t xml:space="preserve">   IL DIRIGENTE SCOLASTICO</t>
  </si>
  <si>
    <t xml:space="preserve">  </t>
  </si>
  <si>
    <r>
      <t>GRADUATORIA DI ISTITUTO</t>
    </r>
    <r>
      <rPr>
        <sz val="11"/>
        <color theme="1"/>
        <rFont val="Calibri"/>
        <family val="2"/>
        <scheme val="minor"/>
      </rPr>
      <t xml:space="preserve"> per l'individuazione di DOCENTI eventuali soprannumerari - A.S. 2018/19    ISTITUTO  IPSSEOA VIVIANI"</t>
    </r>
  </si>
  <si>
    <t>SC. DELLA TERRA A050</t>
  </si>
  <si>
    <t>LAURITANO</t>
  </si>
  <si>
    <t>FABIO</t>
  </si>
  <si>
    <t>VITIELLO</t>
  </si>
  <si>
    <t>CARMELA</t>
  </si>
  <si>
    <t>Prof.ssa Giuseppina Principe</t>
  </si>
  <si>
    <t>no</t>
  </si>
  <si>
    <t>Castellammare di Stabia, 20/04/2019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</si>
</sst>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2"/>
      <color indexed="3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8"/>
      <name val="Arial"/>
      <family val="2"/>
    </font>
    <font>
      <b/>
      <sz val="12"/>
      <color indexed="2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9"/>
      <color indexed="10"/>
      <name val="Arial"/>
      <family val="2"/>
    </font>
    <font>
      <sz val="7.5"/>
      <color indexed="12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sz val="8"/>
      <name val="Wingdings 3"/>
      <family val="1"/>
      <charset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</fills>
  <borders count="37">
    <border>
      <left/>
      <right/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Fill="1" applyBorder="1" applyProtection="1"/>
    <xf numFmtId="0" fontId="7" fillId="0" borderId="2" xfId="0" applyFont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5" xfId="0" applyFill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Protection="1">
      <protection locked="0"/>
    </xf>
    <xf numFmtId="0" fontId="13" fillId="0" borderId="6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14" fillId="0" borderId="7" xfId="0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12" xfId="0" applyFont="1" applyBorder="1" applyAlignment="1" applyProtection="1">
      <alignment vertical="top"/>
      <protection locked="0"/>
    </xf>
    <xf numFmtId="0" fontId="0" fillId="5" borderId="11" xfId="0" applyFill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4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Protection="1">
      <protection locked="0"/>
    </xf>
    <xf numFmtId="0" fontId="15" fillId="2" borderId="17" xfId="0" applyFont="1" applyFill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9" xfId="0" applyFont="1" applyFill="1" applyBorder="1" applyProtection="1">
      <protection locked="0"/>
    </xf>
    <xf numFmtId="0" fontId="15" fillId="4" borderId="11" xfId="0" applyFont="1" applyFill="1" applyBorder="1" applyProtection="1">
      <protection locked="0"/>
    </xf>
    <xf numFmtId="0" fontId="15" fillId="0" borderId="10" xfId="0" applyFont="1" applyBorder="1" applyProtection="1">
      <protection locked="0"/>
    </xf>
    <xf numFmtId="0" fontId="15" fillId="5" borderId="11" xfId="0" applyFont="1" applyFill="1" applyBorder="1" applyProtection="1">
      <protection locked="0"/>
    </xf>
    <xf numFmtId="0" fontId="0" fillId="0" borderId="18" xfId="0" applyFont="1" applyBorder="1" applyAlignment="1" applyProtection="1">
      <alignment horizontal="left" textRotation="90"/>
    </xf>
    <xf numFmtId="0" fontId="0" fillId="0" borderId="19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right" vertical="top" textRotation="90" wrapText="1"/>
    </xf>
    <xf numFmtId="0" fontId="15" fillId="6" borderId="10" xfId="0" applyFont="1" applyFill="1" applyBorder="1" applyAlignment="1" applyProtection="1">
      <alignment textRotation="90" wrapText="1"/>
    </xf>
    <xf numFmtId="0" fontId="17" fillId="0" borderId="10" xfId="0" applyFont="1" applyBorder="1" applyAlignment="1" applyProtection="1">
      <alignment textRotation="90" wrapText="1"/>
    </xf>
    <xf numFmtId="0" fontId="17" fillId="0" borderId="15" xfId="0" applyFont="1" applyBorder="1" applyAlignment="1" applyProtection="1">
      <alignment horizontal="right" vertical="top" textRotation="90" wrapText="1"/>
      <protection hidden="1"/>
    </xf>
    <xf numFmtId="0" fontId="15" fillId="6" borderId="15" xfId="0" applyFont="1" applyFill="1" applyBorder="1" applyAlignment="1" applyProtection="1">
      <alignment horizontal="right" vertical="top" textRotation="90" wrapText="1"/>
    </xf>
    <xf numFmtId="0" fontId="19" fillId="0" borderId="15" xfId="0" applyFont="1" applyBorder="1" applyAlignment="1" applyProtection="1">
      <alignment horizontal="left" vertical="center" textRotation="90" wrapText="1"/>
    </xf>
    <xf numFmtId="0" fontId="17" fillId="0" borderId="15" xfId="0" applyFont="1" applyBorder="1" applyAlignment="1" applyProtection="1">
      <alignment textRotation="90" wrapText="1"/>
      <protection hidden="1"/>
    </xf>
    <xf numFmtId="0" fontId="19" fillId="0" borderId="15" xfId="0" applyFont="1" applyBorder="1" applyAlignment="1" applyProtection="1">
      <alignment horizontal="left" vertical="center" textRotation="90" wrapText="1"/>
      <protection hidden="1"/>
    </xf>
    <xf numFmtId="0" fontId="15" fillId="6" borderId="15" xfId="0" applyFont="1" applyFill="1" applyBorder="1" applyAlignment="1" applyProtection="1">
      <alignment textRotation="90" wrapText="1"/>
    </xf>
    <xf numFmtId="0" fontId="21" fillId="0" borderId="21" xfId="0" applyFont="1" applyBorder="1" applyAlignment="1" applyProtection="1">
      <alignment textRotation="90" wrapText="1"/>
      <protection hidden="1"/>
    </xf>
    <xf numFmtId="0" fontId="17" fillId="3" borderId="11" xfId="0" applyFont="1" applyFill="1" applyBorder="1" applyAlignment="1" applyProtection="1">
      <alignment textRotation="90" wrapText="1"/>
    </xf>
    <xf numFmtId="0" fontId="15" fillId="6" borderId="13" xfId="0" applyFont="1" applyFill="1" applyBorder="1" applyAlignment="1" applyProtection="1">
      <alignment textRotation="90" wrapText="1"/>
    </xf>
    <xf numFmtId="0" fontId="17" fillId="0" borderId="10" xfId="0" applyFont="1" applyBorder="1" applyAlignment="1" applyProtection="1">
      <alignment textRotation="90" wrapText="1"/>
      <protection hidden="1"/>
    </xf>
    <xf numFmtId="0" fontId="15" fillId="6" borderId="9" xfId="0" applyFont="1" applyFill="1" applyBorder="1" applyAlignment="1" applyProtection="1">
      <alignment textRotation="90" wrapText="1"/>
    </xf>
    <xf numFmtId="0" fontId="17" fillId="0" borderId="14" xfId="0" applyFont="1" applyBorder="1" applyAlignment="1" applyProtection="1">
      <alignment textRotation="90" wrapText="1"/>
      <protection hidden="1"/>
    </xf>
    <xf numFmtId="0" fontId="17" fillId="4" borderId="22" xfId="0" applyFont="1" applyFill="1" applyBorder="1" applyAlignment="1" applyProtection="1">
      <alignment textRotation="90" wrapText="1"/>
    </xf>
    <xf numFmtId="0" fontId="17" fillId="0" borderId="23" xfId="0" applyFont="1" applyBorder="1" applyAlignment="1" applyProtection="1">
      <alignment textRotation="90" wrapText="1"/>
      <protection hidden="1"/>
    </xf>
    <xf numFmtId="0" fontId="17" fillId="5" borderId="22" xfId="0" applyFont="1" applyFill="1" applyBorder="1" applyAlignment="1" applyProtection="1">
      <alignment textRotation="90" wrapText="1"/>
    </xf>
    <xf numFmtId="0" fontId="1" fillId="0" borderId="24" xfId="0" applyFont="1" applyFill="1" applyBorder="1" applyAlignment="1" applyProtection="1">
      <alignment textRotation="90"/>
      <protection hidden="1"/>
    </xf>
    <xf numFmtId="0" fontId="15" fillId="0" borderId="25" xfId="0" applyFont="1" applyBorder="1" applyAlignment="1" applyProtection="1">
      <alignment horizontal="center"/>
    </xf>
    <xf numFmtId="0" fontId="15" fillId="0" borderId="26" xfId="0" applyFont="1" applyFill="1" applyBorder="1" applyAlignment="1" applyProtection="1">
      <alignment horizontal="center"/>
      <protection locked="0"/>
    </xf>
    <xf numFmtId="0" fontId="15" fillId="0" borderId="27" xfId="0" applyFont="1" applyFill="1" applyBorder="1" applyAlignment="1" applyProtection="1">
      <alignment horizontal="center"/>
      <protection locked="0"/>
    </xf>
    <xf numFmtId="49" fontId="15" fillId="0" borderId="28" xfId="0" applyNumberFormat="1" applyFont="1" applyFill="1" applyBorder="1" applyAlignment="1" applyProtection="1">
      <alignment horizontal="center"/>
      <protection locked="0"/>
    </xf>
    <xf numFmtId="49" fontId="15" fillId="6" borderId="29" xfId="0" applyNumberFormat="1" applyFont="1" applyFill="1" applyBorder="1" applyProtection="1">
      <protection locked="0"/>
    </xf>
    <xf numFmtId="49" fontId="15" fillId="0" borderId="30" xfId="0" applyNumberFormat="1" applyFont="1" applyFill="1" applyBorder="1" applyAlignment="1" applyProtection="1">
      <alignment horizontal="center"/>
      <protection locked="0"/>
    </xf>
    <xf numFmtId="49" fontId="15" fillId="6" borderId="30" xfId="0" applyNumberFormat="1" applyFont="1" applyFill="1" applyBorder="1" applyAlignment="1" applyProtection="1">
      <alignment horizontal="center"/>
      <protection locked="0"/>
    </xf>
    <xf numFmtId="49" fontId="15" fillId="0" borderId="30" xfId="0" applyNumberFormat="1" applyFont="1" applyFill="1" applyBorder="1" applyAlignment="1" applyProtection="1">
      <alignment horizontal="center"/>
      <protection hidden="1"/>
    </xf>
    <xf numFmtId="49" fontId="15" fillId="6" borderId="27" xfId="0" applyNumberFormat="1" applyFont="1" applyFill="1" applyBorder="1" applyAlignment="1" applyProtection="1">
      <alignment horizontal="center"/>
      <protection locked="0"/>
    </xf>
    <xf numFmtId="49" fontId="22" fillId="0" borderId="27" xfId="0" applyNumberFormat="1" applyFont="1" applyFill="1" applyBorder="1" applyAlignment="1" applyProtection="1">
      <alignment horizontal="center"/>
      <protection locked="0"/>
    </xf>
    <xf numFmtId="49" fontId="15" fillId="0" borderId="27" xfId="0" applyNumberFormat="1" applyFont="1" applyFill="1" applyBorder="1" applyAlignment="1" applyProtection="1">
      <alignment horizontal="center"/>
      <protection hidden="1"/>
    </xf>
    <xf numFmtId="49" fontId="22" fillId="0" borderId="27" xfId="0" applyNumberFormat="1" applyFont="1" applyFill="1" applyBorder="1" applyAlignment="1" applyProtection="1">
      <alignment horizontal="center"/>
      <protection hidden="1"/>
    </xf>
    <xf numFmtId="49" fontId="15" fillId="0" borderId="31" xfId="0" applyNumberFormat="1" applyFont="1" applyFill="1" applyBorder="1" applyAlignment="1" applyProtection="1">
      <alignment horizontal="center"/>
      <protection hidden="1"/>
    </xf>
    <xf numFmtId="49" fontId="15" fillId="3" borderId="32" xfId="0" applyNumberFormat="1" applyFont="1" applyFill="1" applyBorder="1" applyAlignment="1" applyProtection="1">
      <alignment horizontal="center"/>
      <protection locked="0"/>
    </xf>
    <xf numFmtId="49" fontId="15" fillId="6" borderId="29" xfId="0" applyNumberFormat="1" applyFont="1" applyFill="1" applyBorder="1" applyAlignment="1" applyProtection="1">
      <alignment horizontal="center"/>
      <protection locked="0"/>
    </xf>
    <xf numFmtId="49" fontId="15" fillId="6" borderId="31" xfId="0" applyNumberFormat="1" applyFont="1" applyFill="1" applyBorder="1" applyAlignment="1" applyProtection="1">
      <alignment horizontal="center"/>
      <protection locked="0"/>
    </xf>
    <xf numFmtId="49" fontId="15" fillId="4" borderId="32" xfId="0" applyNumberFormat="1" applyFont="1" applyFill="1" applyBorder="1" applyAlignment="1" applyProtection="1">
      <alignment horizontal="center"/>
      <protection locked="0"/>
    </xf>
    <xf numFmtId="49" fontId="15" fillId="5" borderId="32" xfId="0" applyNumberFormat="1" applyFont="1" applyFill="1" applyBorder="1" applyAlignment="1" applyProtection="1">
      <alignment horizontal="center"/>
      <protection locked="0"/>
    </xf>
    <xf numFmtId="49" fontId="15" fillId="0" borderId="33" xfId="0" applyNumberFormat="1" applyFont="1" applyFill="1" applyBorder="1" applyAlignment="1" applyProtection="1">
      <alignment horizontal="center"/>
      <protection hidden="1"/>
    </xf>
    <xf numFmtId="49" fontId="23" fillId="0" borderId="34" xfId="0" applyNumberFormat="1" applyFont="1" applyFill="1" applyBorder="1" applyAlignment="1" applyProtection="1">
      <protection locked="0"/>
    </xf>
    <xf numFmtId="0" fontId="0" fillId="0" borderId="0" xfId="0" applyFill="1"/>
    <xf numFmtId="0" fontId="15" fillId="0" borderId="15" xfId="0" applyFont="1" applyFill="1" applyBorder="1" applyProtection="1">
      <protection locked="0"/>
    </xf>
    <xf numFmtId="0" fontId="15" fillId="0" borderId="15" xfId="0" applyFont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6" borderId="13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hidden="1"/>
    </xf>
    <xf numFmtId="0" fontId="15" fillId="6" borderId="15" xfId="0" applyFont="1" applyFill="1" applyBorder="1" applyAlignment="1" applyProtection="1">
      <alignment horizont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0" fontId="15" fillId="0" borderId="23" xfId="0" applyFont="1" applyFill="1" applyBorder="1" applyAlignment="1" applyProtection="1">
      <alignment horizontal="center"/>
      <protection hidden="1"/>
    </xf>
    <xf numFmtId="0" fontId="15" fillId="3" borderId="35" xfId="0" applyFon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/>
      <protection hidden="1"/>
    </xf>
    <xf numFmtId="0" fontId="15" fillId="4" borderId="22" xfId="0" applyFont="1" applyFill="1" applyBorder="1" applyAlignment="1" applyProtection="1">
      <alignment horizontal="center"/>
      <protection locked="0"/>
    </xf>
    <xf numFmtId="0" fontId="15" fillId="0" borderId="15" xfId="0" applyFont="1" applyFill="1" applyBorder="1" applyAlignment="1" applyProtection="1">
      <alignment horizontal="center"/>
      <protection hidden="1"/>
    </xf>
    <xf numFmtId="0" fontId="15" fillId="5" borderId="22" xfId="0" applyFont="1" applyFill="1" applyBorder="1" applyAlignment="1" applyProtection="1">
      <alignment horizontal="center"/>
      <protection locked="0"/>
    </xf>
    <xf numFmtId="0" fontId="24" fillId="0" borderId="8" xfId="0" applyFont="1" applyFill="1" applyBorder="1" applyAlignment="1" applyProtection="1">
      <alignment horizontal="center"/>
      <protection hidden="1"/>
    </xf>
    <xf numFmtId="0" fontId="25" fillId="0" borderId="36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3</xdr:row>
      <xdr:rowOff>171450</xdr:rowOff>
    </xdr:from>
    <xdr:to>
      <xdr:col>4</xdr:col>
      <xdr:colOff>180975</xdr:colOff>
      <xdr:row>3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914525" y="171450"/>
          <a:ext cx="361950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C22"/>
  <sheetViews>
    <sheetView tabSelected="1" workbookViewId="0">
      <selection activeCell="B17" sqref="B17"/>
    </sheetView>
  </sheetViews>
  <sheetFormatPr defaultRowHeight="14.4"/>
  <cols>
    <col min="1" max="1" width="3.109375" customWidth="1"/>
    <col min="4" max="4" width="4.33203125" customWidth="1"/>
    <col min="5" max="5" width="3.109375" customWidth="1"/>
    <col min="6" max="6" width="4.44140625" customWidth="1"/>
    <col min="7" max="24" width="3.109375" customWidth="1"/>
    <col min="25" max="25" width="5.109375" bestFit="1" customWidth="1"/>
    <col min="26" max="33" width="3.5546875" customWidth="1"/>
    <col min="34" max="34" width="5.109375" bestFit="1" customWidth="1"/>
    <col min="35" max="50" width="2.88671875" customWidth="1"/>
    <col min="51" max="51" width="4.88671875" customWidth="1"/>
    <col min="52" max="53" width="4.33203125" customWidth="1"/>
  </cols>
  <sheetData>
    <row r="4" spans="1:55" ht="17.399999999999999" thickBot="1">
      <c r="B4" s="1"/>
      <c r="C4" s="2"/>
      <c r="D4" s="3"/>
      <c r="E4" s="4"/>
      <c r="F4" s="5" t="s">
        <v>96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8"/>
      <c r="AA4" s="8"/>
      <c r="AB4" s="8"/>
      <c r="AC4" s="8"/>
      <c r="AD4" s="8"/>
      <c r="AE4" s="8"/>
      <c r="AF4" s="8"/>
      <c r="AG4" s="8"/>
      <c r="AH4" s="6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7"/>
      <c r="AY4" s="7"/>
      <c r="AZ4" s="7"/>
      <c r="BA4" s="7"/>
    </row>
    <row r="5" spans="1:55" ht="17.399999999999999" thickBot="1">
      <c r="A5" s="9"/>
      <c r="B5" s="1"/>
      <c r="C5" s="2"/>
      <c r="D5" s="3"/>
      <c r="E5" s="10"/>
      <c r="F5" s="11" t="s">
        <v>0</v>
      </c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"/>
      <c r="X5" s="15"/>
      <c r="Y5" s="16"/>
      <c r="Z5" s="17"/>
      <c r="AA5" s="18" t="s">
        <v>1</v>
      </c>
      <c r="AB5" s="19"/>
      <c r="AC5" s="20"/>
      <c r="AD5" s="20"/>
      <c r="AE5" s="20"/>
      <c r="AF5" s="20"/>
      <c r="AG5" s="20"/>
      <c r="AH5" s="21"/>
      <c r="AI5" s="20"/>
      <c r="AJ5" s="22" t="s">
        <v>2</v>
      </c>
      <c r="AK5" s="23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4"/>
      <c r="AY5" s="25"/>
      <c r="AZ5" s="7"/>
      <c r="BA5" s="7"/>
    </row>
    <row r="6" spans="1:55">
      <c r="A6" s="26"/>
      <c r="B6" s="27"/>
      <c r="C6" s="27"/>
      <c r="D6" s="7"/>
      <c r="E6" s="28"/>
      <c r="F6" s="29" t="s">
        <v>3</v>
      </c>
      <c r="G6" s="30" t="s">
        <v>4</v>
      </c>
      <c r="H6" s="31"/>
      <c r="I6" s="32"/>
      <c r="J6" s="15" t="s">
        <v>5</v>
      </c>
      <c r="K6" s="33" t="s">
        <v>6</v>
      </c>
      <c r="L6" s="34"/>
      <c r="M6" s="35"/>
      <c r="N6" s="15" t="s">
        <v>7</v>
      </c>
      <c r="O6" s="36" t="s">
        <v>8</v>
      </c>
      <c r="P6" s="15"/>
      <c r="Q6" s="37"/>
      <c r="R6" s="33" t="s">
        <v>9</v>
      </c>
      <c r="S6" s="33"/>
      <c r="T6" s="34"/>
      <c r="U6" s="37" t="s">
        <v>10</v>
      </c>
      <c r="V6" s="38"/>
      <c r="W6" s="37" t="s">
        <v>11</v>
      </c>
      <c r="X6" s="38"/>
      <c r="Y6" s="39"/>
      <c r="Z6" s="40"/>
      <c r="AA6" s="41" t="s">
        <v>12</v>
      </c>
      <c r="AB6" s="42"/>
      <c r="AC6" s="41" t="s">
        <v>5</v>
      </c>
      <c r="AD6" s="42"/>
      <c r="AE6" s="41" t="s">
        <v>13</v>
      </c>
      <c r="AF6" s="42"/>
      <c r="AG6" s="43" t="s">
        <v>14</v>
      </c>
      <c r="AH6" s="44"/>
      <c r="AI6" s="40"/>
      <c r="AJ6" s="45" t="s">
        <v>12</v>
      </c>
      <c r="AK6" s="42"/>
      <c r="AL6" s="45" t="s">
        <v>5</v>
      </c>
      <c r="AM6" s="42"/>
      <c r="AN6" s="45" t="s">
        <v>15</v>
      </c>
      <c r="AO6" s="42"/>
      <c r="AP6" s="45" t="s">
        <v>16</v>
      </c>
      <c r="AQ6" s="42"/>
      <c r="AR6" s="46" t="s">
        <v>17</v>
      </c>
      <c r="AS6" s="47"/>
      <c r="AT6" s="46" t="s">
        <v>18</v>
      </c>
      <c r="AU6" s="47"/>
      <c r="AV6" s="46" t="s">
        <v>19</v>
      </c>
      <c r="AW6" s="47"/>
      <c r="AX6" s="48" t="s">
        <v>20</v>
      </c>
      <c r="AY6" s="49"/>
      <c r="AZ6" s="26"/>
      <c r="BA6" s="26"/>
    </row>
    <row r="7" spans="1:55" ht="15" thickBot="1">
      <c r="A7" s="7"/>
      <c r="B7" s="27" t="s">
        <v>97</v>
      </c>
      <c r="C7" s="27"/>
      <c r="D7" s="50"/>
      <c r="E7" s="133" t="s">
        <v>21</v>
      </c>
      <c r="F7" s="133"/>
      <c r="G7" s="51" t="s">
        <v>22</v>
      </c>
      <c r="H7" s="52"/>
      <c r="I7" s="134" t="s">
        <v>23</v>
      </c>
      <c r="J7" s="134"/>
      <c r="K7" s="135" t="s">
        <v>24</v>
      </c>
      <c r="L7" s="135"/>
      <c r="M7" s="53" t="s">
        <v>25</v>
      </c>
      <c r="N7" s="54"/>
      <c r="O7" s="136" t="s">
        <v>26</v>
      </c>
      <c r="P7" s="136"/>
      <c r="Q7" s="134" t="s">
        <v>27</v>
      </c>
      <c r="R7" s="134"/>
      <c r="S7" s="134"/>
      <c r="T7" s="134"/>
      <c r="U7" s="136" t="s">
        <v>28</v>
      </c>
      <c r="V7" s="136"/>
      <c r="W7" s="132" t="s">
        <v>29</v>
      </c>
      <c r="X7" s="132"/>
      <c r="Y7" s="55"/>
      <c r="Z7" s="56"/>
      <c r="AA7" s="57"/>
      <c r="AB7" s="58"/>
      <c r="AC7" s="57"/>
      <c r="AD7" s="58"/>
      <c r="AE7" s="57"/>
      <c r="AF7" s="58"/>
      <c r="AG7" s="59"/>
      <c r="AH7" s="60"/>
      <c r="AI7" s="56"/>
      <c r="AJ7" s="57"/>
      <c r="AK7" s="58"/>
      <c r="AL7" s="57"/>
      <c r="AM7" s="58" t="s">
        <v>30</v>
      </c>
      <c r="AN7" s="58"/>
      <c r="AO7" s="58"/>
      <c r="AP7" s="58"/>
      <c r="AQ7" s="58"/>
      <c r="AR7" s="58"/>
      <c r="AS7" s="58"/>
      <c r="AT7" s="59"/>
      <c r="AU7" s="59"/>
      <c r="AV7" s="59"/>
      <c r="AW7" s="58"/>
      <c r="AX7" s="61"/>
      <c r="AY7" s="62"/>
      <c r="AZ7" s="7"/>
      <c r="BA7" s="7"/>
    </row>
    <row r="8" spans="1:55" ht="109.5" customHeight="1">
      <c r="A8" s="63" t="s">
        <v>31</v>
      </c>
      <c r="B8" s="64" t="s">
        <v>32</v>
      </c>
      <c r="C8" s="64" t="s">
        <v>33</v>
      </c>
      <c r="D8" s="65" t="s">
        <v>34</v>
      </c>
      <c r="E8" s="66" t="s">
        <v>35</v>
      </c>
      <c r="F8" s="67" t="s">
        <v>36</v>
      </c>
      <c r="G8" s="66" t="s">
        <v>35</v>
      </c>
      <c r="H8" s="68" t="s">
        <v>37</v>
      </c>
      <c r="I8" s="69" t="s">
        <v>38</v>
      </c>
      <c r="J8" s="70" t="s">
        <v>39</v>
      </c>
      <c r="K8" s="66" t="s">
        <v>35</v>
      </c>
      <c r="L8" s="71" t="s">
        <v>40</v>
      </c>
      <c r="M8" s="69" t="s">
        <v>41</v>
      </c>
      <c r="N8" s="72" t="s">
        <v>42</v>
      </c>
      <c r="O8" s="69" t="s">
        <v>43</v>
      </c>
      <c r="P8" s="72" t="s">
        <v>44</v>
      </c>
      <c r="Q8" s="66" t="s">
        <v>45</v>
      </c>
      <c r="R8" s="71" t="s">
        <v>46</v>
      </c>
      <c r="S8" s="66" t="s">
        <v>45</v>
      </c>
      <c r="T8" s="71" t="s">
        <v>47</v>
      </c>
      <c r="U8" s="66" t="s">
        <v>45</v>
      </c>
      <c r="V8" s="71" t="s">
        <v>48</v>
      </c>
      <c r="W8" s="73" t="s">
        <v>49</v>
      </c>
      <c r="X8" s="74" t="s">
        <v>50</v>
      </c>
      <c r="Y8" s="75" t="s">
        <v>51</v>
      </c>
      <c r="Z8" s="76" t="s">
        <v>49</v>
      </c>
      <c r="AA8" s="77" t="s">
        <v>52</v>
      </c>
      <c r="AB8" s="66" t="s">
        <v>53</v>
      </c>
      <c r="AC8" s="71" t="s">
        <v>54</v>
      </c>
      <c r="AD8" s="66" t="s">
        <v>55</v>
      </c>
      <c r="AE8" s="71" t="s">
        <v>56</v>
      </c>
      <c r="AF8" s="78" t="s">
        <v>49</v>
      </c>
      <c r="AG8" s="79" t="s">
        <v>57</v>
      </c>
      <c r="AH8" s="80" t="s">
        <v>58</v>
      </c>
      <c r="AI8" s="78" t="s">
        <v>59</v>
      </c>
      <c r="AJ8" s="71" t="s">
        <v>60</v>
      </c>
      <c r="AK8" s="78" t="s">
        <v>49</v>
      </c>
      <c r="AL8" s="71" t="s">
        <v>61</v>
      </c>
      <c r="AM8" s="73" t="s">
        <v>62</v>
      </c>
      <c r="AN8" s="71" t="s">
        <v>63</v>
      </c>
      <c r="AO8" s="73" t="s">
        <v>64</v>
      </c>
      <c r="AP8" s="71" t="s">
        <v>65</v>
      </c>
      <c r="AQ8" s="73" t="s">
        <v>66</v>
      </c>
      <c r="AR8" s="71" t="s">
        <v>67</v>
      </c>
      <c r="AS8" s="73" t="s">
        <v>68</v>
      </c>
      <c r="AT8" s="71" t="s">
        <v>69</v>
      </c>
      <c r="AU8" s="78" t="s">
        <v>49</v>
      </c>
      <c r="AV8" s="71" t="s">
        <v>70</v>
      </c>
      <c r="AW8" s="78" t="s">
        <v>71</v>
      </c>
      <c r="AX8" s="81" t="s">
        <v>72</v>
      </c>
      <c r="AY8" s="82" t="s">
        <v>73</v>
      </c>
      <c r="AZ8" s="83" t="s">
        <v>74</v>
      </c>
      <c r="BA8" s="84" t="s">
        <v>75</v>
      </c>
    </row>
    <row r="9" spans="1:55" ht="18" thickBot="1">
      <c r="A9" s="85"/>
      <c r="B9" s="86"/>
      <c r="C9" s="86"/>
      <c r="D9" s="87"/>
      <c r="E9" s="88"/>
      <c r="F9" s="89" t="s">
        <v>76</v>
      </c>
      <c r="G9" s="90"/>
      <c r="H9" s="91" t="s">
        <v>76</v>
      </c>
      <c r="I9" s="92"/>
      <c r="J9" s="93" t="s">
        <v>77</v>
      </c>
      <c r="K9" s="92"/>
      <c r="L9" s="94" t="s">
        <v>78</v>
      </c>
      <c r="M9" s="92"/>
      <c r="N9" s="95" t="s">
        <v>77</v>
      </c>
      <c r="O9" s="92"/>
      <c r="P9" s="94" t="s">
        <v>78</v>
      </c>
      <c r="Q9" s="92"/>
      <c r="R9" s="94" t="s">
        <v>79</v>
      </c>
      <c r="S9" s="92"/>
      <c r="T9" s="94" t="s">
        <v>78</v>
      </c>
      <c r="U9" s="92"/>
      <c r="V9" s="94" t="s">
        <v>80</v>
      </c>
      <c r="W9" s="92"/>
      <c r="X9" s="96" t="s">
        <v>81</v>
      </c>
      <c r="Y9" s="97"/>
      <c r="Z9" s="98"/>
      <c r="AA9" s="91" t="s">
        <v>82</v>
      </c>
      <c r="AB9" s="90"/>
      <c r="AC9" s="94" t="s">
        <v>83</v>
      </c>
      <c r="AD9" s="92"/>
      <c r="AE9" s="94" t="s">
        <v>78</v>
      </c>
      <c r="AF9" s="99"/>
      <c r="AG9" s="96" t="s">
        <v>82</v>
      </c>
      <c r="AH9" s="100"/>
      <c r="AI9" s="98"/>
      <c r="AJ9" s="91" t="s">
        <v>84</v>
      </c>
      <c r="AK9" s="90"/>
      <c r="AL9" s="94" t="s">
        <v>85</v>
      </c>
      <c r="AM9" s="92"/>
      <c r="AN9" s="94" t="s">
        <v>86</v>
      </c>
      <c r="AO9" s="92"/>
      <c r="AP9" s="94" t="s">
        <v>78</v>
      </c>
      <c r="AQ9" s="92"/>
      <c r="AR9" s="94" t="s">
        <v>87</v>
      </c>
      <c r="AS9" s="92"/>
      <c r="AT9" s="94" t="s">
        <v>86</v>
      </c>
      <c r="AU9" s="92"/>
      <c r="AV9" s="94" t="s">
        <v>88</v>
      </c>
      <c r="AW9" s="99"/>
      <c r="AX9" s="96" t="s">
        <v>89</v>
      </c>
      <c r="AY9" s="101"/>
      <c r="AZ9" s="102"/>
      <c r="BA9" s="103"/>
    </row>
    <row r="10" spans="1:55">
      <c r="A10" s="105">
        <v>1</v>
      </c>
      <c r="B10" s="106" t="s">
        <v>98</v>
      </c>
      <c r="C10" s="106" t="s">
        <v>99</v>
      </c>
      <c r="D10" s="107"/>
      <c r="E10" s="108">
        <v>22</v>
      </c>
      <c r="F10" s="109">
        <f>E10*6</f>
        <v>132</v>
      </c>
      <c r="G10" s="110">
        <v>0</v>
      </c>
      <c r="H10" s="109">
        <f>G9*6</f>
        <v>0</v>
      </c>
      <c r="I10" s="111">
        <v>0</v>
      </c>
      <c r="J10" s="112">
        <f>IF(I10&lt;=4,I10*3,12+(I10-4)*3*2/3)</f>
        <v>0</v>
      </c>
      <c r="K10" s="110">
        <v>0</v>
      </c>
      <c r="L10" s="109">
        <f>K10*3</f>
        <v>0</v>
      </c>
      <c r="M10" s="110">
        <v>0</v>
      </c>
      <c r="N10" s="109">
        <f>IF(M10&lt;=4,M10*3,12+(M10-4)*3*2/3)</f>
        <v>0</v>
      </c>
      <c r="O10" s="110">
        <v>0</v>
      </c>
      <c r="P10" s="109">
        <f>O10*3</f>
        <v>0</v>
      </c>
      <c r="Q10" s="110">
        <v>5</v>
      </c>
      <c r="R10" s="109">
        <f>IF(Q10&gt;10,20,Q10*2)</f>
        <v>10</v>
      </c>
      <c r="S10" s="110">
        <v>12</v>
      </c>
      <c r="T10" s="109">
        <f>S10*3</f>
        <v>36</v>
      </c>
      <c r="U10" s="110">
        <v>0</v>
      </c>
      <c r="V10" s="113">
        <f>U10</f>
        <v>0</v>
      </c>
      <c r="W10" s="110" t="s">
        <v>90</v>
      </c>
      <c r="X10" s="109">
        <f>IF(W10="si",10,0)</f>
        <v>10</v>
      </c>
      <c r="Y10" s="114">
        <f>F10+H11+J10+L10+N10+P10+R10+T10+V10+X10</f>
        <v>188</v>
      </c>
      <c r="Z10" s="108" t="s">
        <v>90</v>
      </c>
      <c r="AA10" s="109">
        <f>IF(Z10="si",6,0)</f>
        <v>6</v>
      </c>
      <c r="AB10" s="110">
        <v>0</v>
      </c>
      <c r="AC10" s="109">
        <f>AB10*4</f>
        <v>0</v>
      </c>
      <c r="AD10" s="110">
        <v>0</v>
      </c>
      <c r="AE10" s="109">
        <f>AD10*3</f>
        <v>0</v>
      </c>
      <c r="AF10" s="110">
        <v>0</v>
      </c>
      <c r="AG10" s="115">
        <f>IF(AF10="si",6,0)</f>
        <v>0</v>
      </c>
      <c r="AH10" s="116">
        <f>AA10+AC10+AE10+AG10</f>
        <v>6</v>
      </c>
      <c r="AI10" s="108">
        <v>0</v>
      </c>
      <c r="AJ10" s="109">
        <f>AI10*3</f>
        <v>0</v>
      </c>
      <c r="AK10" s="110" t="s">
        <v>90</v>
      </c>
      <c r="AL10" s="117">
        <f>IF(AK10="si",12,0)</f>
        <v>12</v>
      </c>
      <c r="AM10" s="110">
        <v>0</v>
      </c>
      <c r="AN10" s="109">
        <f>AM10*5</f>
        <v>0</v>
      </c>
      <c r="AO10" s="110">
        <v>0</v>
      </c>
      <c r="AP10" s="109">
        <f>AO10*3</f>
        <v>0</v>
      </c>
      <c r="AQ10" s="110">
        <v>0</v>
      </c>
      <c r="AR10" s="109">
        <f>AQ10</f>
        <v>0</v>
      </c>
      <c r="AS10" s="110">
        <v>0</v>
      </c>
      <c r="AT10" s="109">
        <f>AS10*5</f>
        <v>0</v>
      </c>
      <c r="AU10" s="110">
        <v>0</v>
      </c>
      <c r="AV10" s="109">
        <f>IF(AU10="si",5,0)</f>
        <v>0</v>
      </c>
      <c r="AW10" s="110">
        <v>0</v>
      </c>
      <c r="AX10" s="117">
        <f>AW10*1</f>
        <v>0</v>
      </c>
      <c r="AY10" s="118">
        <f>AJ10+AL10+AX10+IF(AN10+AP10+AR10+AT10+AV10&gt;10,10,AN10+AP10+AR10+AT10+AV10)</f>
        <v>12</v>
      </c>
      <c r="AZ10" s="119">
        <f>Y10+AH10+AY10</f>
        <v>206</v>
      </c>
      <c r="BA10" s="120"/>
      <c r="BB10" s="104"/>
      <c r="BC10" s="104"/>
    </row>
    <row r="11" spans="1:55">
      <c r="A11" s="105">
        <v>2</v>
      </c>
      <c r="B11" s="106" t="s">
        <v>100</v>
      </c>
      <c r="C11" s="106" t="s">
        <v>101</v>
      </c>
      <c r="D11" s="107"/>
      <c r="E11" s="108">
        <v>0</v>
      </c>
      <c r="F11" s="109">
        <f>E11*6</f>
        <v>0</v>
      </c>
      <c r="G11" s="110">
        <v>0</v>
      </c>
      <c r="H11" s="109">
        <f>G10*6</f>
        <v>0</v>
      </c>
      <c r="I11" s="111">
        <v>0</v>
      </c>
      <c r="J11" s="112">
        <f>IF(I11&lt;=4,I11*3,12+(I11-4)*3*2/3)</f>
        <v>0</v>
      </c>
      <c r="K11" s="110">
        <v>0</v>
      </c>
      <c r="L11" s="109">
        <f>K11*3</f>
        <v>0</v>
      </c>
      <c r="M11" s="110">
        <v>0</v>
      </c>
      <c r="N11" s="109">
        <f>IF(M11&lt;=4,M11*3,12+(M11-4)*3*2/3)</f>
        <v>0</v>
      </c>
      <c r="O11" s="110">
        <v>0</v>
      </c>
      <c r="P11" s="109">
        <f>O11*3</f>
        <v>0</v>
      </c>
      <c r="Q11" s="110">
        <v>0</v>
      </c>
      <c r="R11" s="109">
        <f>IF(Q11&gt;10,20,Q11*2)</f>
        <v>0</v>
      </c>
      <c r="S11" s="110">
        <v>0</v>
      </c>
      <c r="T11" s="109">
        <f>S11*3</f>
        <v>0</v>
      </c>
      <c r="U11" s="110">
        <v>0</v>
      </c>
      <c r="V11" s="113">
        <f>U11</f>
        <v>0</v>
      </c>
      <c r="W11" s="110" t="s">
        <v>103</v>
      </c>
      <c r="X11" s="109">
        <f>IF(W11="si",10,0)</f>
        <v>0</v>
      </c>
      <c r="Y11" s="114">
        <f>F11+H12+J11+L11+N11+P11+R11+T11+V11+X11</f>
        <v>0</v>
      </c>
      <c r="Z11" s="108"/>
      <c r="AA11" s="109">
        <f>IF(Z11="si",6,0)</f>
        <v>0</v>
      </c>
      <c r="AB11" s="110"/>
      <c r="AC11" s="109">
        <f>AB11*4</f>
        <v>0</v>
      </c>
      <c r="AD11" s="110"/>
      <c r="AE11" s="109">
        <f>AD11*3</f>
        <v>0</v>
      </c>
      <c r="AF11" s="110"/>
      <c r="AG11" s="115">
        <f>IF(AF11="si",6,0)</f>
        <v>0</v>
      </c>
      <c r="AH11" s="116">
        <f>AA11+AC11+AE11+AG11</f>
        <v>0</v>
      </c>
      <c r="AI11" s="108"/>
      <c r="AJ11" s="109">
        <f>AI11*3</f>
        <v>0</v>
      </c>
      <c r="AK11" s="110"/>
      <c r="AL11" s="117">
        <f>IF(AK11="si",12,0)</f>
        <v>0</v>
      </c>
      <c r="AM11" s="110"/>
      <c r="AN11" s="109">
        <f>AM11*5</f>
        <v>0</v>
      </c>
      <c r="AO11" s="110"/>
      <c r="AP11" s="109">
        <f>AO11*3</f>
        <v>0</v>
      </c>
      <c r="AQ11" s="110"/>
      <c r="AR11" s="109">
        <f>AQ11</f>
        <v>0</v>
      </c>
      <c r="AS11" s="110"/>
      <c r="AT11" s="109">
        <f>AS11*5</f>
        <v>0</v>
      </c>
      <c r="AU11" s="110"/>
      <c r="AV11" s="109">
        <f>IF(AU11="si",5,0)</f>
        <v>0</v>
      </c>
      <c r="AW11" s="110"/>
      <c r="AX11" s="117">
        <f>AW11*1</f>
        <v>0</v>
      </c>
      <c r="AY11" s="118">
        <f>AJ11+AL11+AX11+IF(AN11+AP11+AR11+AT11+AV11&gt;10,10,AN11+AP11+AR11+AT11+AV11)</f>
        <v>0</v>
      </c>
      <c r="AZ11" s="119">
        <f>Y11+AH11+AY11</f>
        <v>0</v>
      </c>
      <c r="BA11" s="120"/>
      <c r="BB11" s="104"/>
      <c r="BC11" s="104"/>
    </row>
    <row r="12" spans="1:55">
      <c r="A12" s="105"/>
      <c r="B12" s="106"/>
      <c r="C12" s="106"/>
      <c r="D12" s="107"/>
      <c r="E12" s="108"/>
      <c r="F12" s="109"/>
      <c r="G12" s="110"/>
      <c r="H12" s="109"/>
      <c r="I12" s="111"/>
      <c r="J12" s="112"/>
      <c r="K12" s="110"/>
      <c r="L12" s="109"/>
      <c r="M12" s="110"/>
      <c r="N12" s="109"/>
      <c r="O12" s="110"/>
      <c r="P12" s="109"/>
      <c r="Q12" s="110"/>
      <c r="R12" s="109"/>
      <c r="S12" s="110"/>
      <c r="T12" s="109"/>
      <c r="U12" s="110"/>
      <c r="V12" s="113"/>
      <c r="W12" s="110"/>
      <c r="X12" s="109"/>
      <c r="Y12" s="114"/>
      <c r="Z12" s="108"/>
      <c r="AA12" s="109"/>
      <c r="AB12" s="110"/>
      <c r="AC12" s="109"/>
      <c r="AD12" s="110"/>
      <c r="AE12" s="109"/>
      <c r="AF12" s="110"/>
      <c r="AG12" s="115"/>
      <c r="AH12" s="116"/>
      <c r="AI12" s="108"/>
      <c r="AJ12" s="109"/>
      <c r="AK12" s="110"/>
      <c r="AL12" s="117"/>
      <c r="AM12" s="110"/>
      <c r="AN12" s="109"/>
      <c r="AO12" s="110"/>
      <c r="AP12" s="109"/>
      <c r="AQ12" s="110"/>
      <c r="AR12" s="109"/>
      <c r="AS12" s="110"/>
      <c r="AT12" s="109"/>
      <c r="AU12" s="110"/>
      <c r="AV12" s="109"/>
      <c r="AW12" s="110"/>
      <c r="AX12" s="117"/>
      <c r="AY12" s="118"/>
      <c r="AZ12" s="119"/>
      <c r="BA12" s="120"/>
      <c r="BB12" s="104"/>
      <c r="BC12" s="104"/>
    </row>
    <row r="13" spans="1:55">
      <c r="A13" s="121"/>
      <c r="B13" s="122"/>
      <c r="C13" s="122"/>
      <c r="D13" s="123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5"/>
      <c r="BA13" s="126"/>
      <c r="BB13" s="7"/>
      <c r="BC13" s="7"/>
    </row>
    <row r="14" spans="1:55" ht="15.6">
      <c r="A14" s="127"/>
      <c r="B14" s="121"/>
      <c r="C14" s="121"/>
      <c r="D14" s="128" t="s">
        <v>91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6"/>
      <c r="AX14" s="6"/>
      <c r="AY14" s="121"/>
      <c r="AZ14" s="121"/>
      <c r="BA14" s="121"/>
      <c r="BB14" s="7"/>
      <c r="BC14" s="7"/>
    </row>
    <row r="15" spans="1:55">
      <c r="A15" s="121"/>
      <c r="B15" s="121"/>
      <c r="C15" s="121"/>
      <c r="D15" s="7" t="s">
        <v>92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6"/>
      <c r="AX15" s="6"/>
      <c r="AY15" s="121"/>
      <c r="AZ15" s="121"/>
      <c r="BA15" s="129"/>
      <c r="BB15" s="7"/>
      <c r="BC15" s="7"/>
    </row>
    <row r="16" spans="1:55">
      <c r="A16" s="121"/>
      <c r="B16" s="121"/>
      <c r="C16" s="121"/>
      <c r="D16" s="121" t="s">
        <v>93</v>
      </c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6"/>
      <c r="AX16" s="6"/>
      <c r="AY16" s="6"/>
      <c r="AZ16" s="6"/>
      <c r="BA16" s="6"/>
      <c r="BB16" s="7"/>
      <c r="BC16" s="7"/>
    </row>
    <row r="17" spans="1:55" ht="15.6">
      <c r="A17" s="121"/>
      <c r="B17" s="128" t="s">
        <v>104</v>
      </c>
      <c r="C17" s="128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8" t="s">
        <v>94</v>
      </c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6"/>
      <c r="AX17" s="6"/>
      <c r="AY17" s="6"/>
      <c r="AZ17" s="6"/>
      <c r="BA17" s="6"/>
      <c r="BB17" s="7"/>
      <c r="BC17" s="7"/>
    </row>
    <row r="18" spans="1:55" ht="15.6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30" t="s">
        <v>102</v>
      </c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6"/>
      <c r="AX18" s="6"/>
      <c r="AY18" s="6"/>
      <c r="AZ18" s="6"/>
      <c r="BA18" s="6"/>
      <c r="BB18" s="7"/>
      <c r="BC18" s="7"/>
    </row>
    <row r="19" spans="1:5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6"/>
      <c r="AX19" s="6"/>
      <c r="AY19" s="6"/>
      <c r="AZ19" s="6"/>
      <c r="BA19" s="6"/>
      <c r="BB19" s="7"/>
      <c r="BC19" s="7"/>
    </row>
    <row r="20" spans="1:55">
      <c r="A20" s="7"/>
      <c r="B20" s="7"/>
      <c r="C20" s="7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31" t="s">
        <v>95</v>
      </c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7"/>
      <c r="BC20" s="7"/>
    </row>
    <row r="21" spans="1:55">
      <c r="A21" s="7"/>
      <c r="B21" s="7"/>
      <c r="C21" s="7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7"/>
      <c r="BC21" s="7"/>
    </row>
    <row r="22" spans="1:55">
      <c r="A22" s="7"/>
      <c r="B22" s="7"/>
      <c r="C22" s="7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7"/>
      <c r="BC22" s="7"/>
    </row>
  </sheetData>
  <mergeCells count="7">
    <mergeCell ref="W7:X7"/>
    <mergeCell ref="E7:F7"/>
    <mergeCell ref="I7:J7"/>
    <mergeCell ref="K7:L7"/>
    <mergeCell ref="O7:P7"/>
    <mergeCell ref="Q7:T7"/>
    <mergeCell ref="U7:V7"/>
  </mergeCells>
  <pageMargins left="0.31496062992125984" right="0.23622047244094491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2019-04-19T13:53:42Z</dcterms:modified>
</cp:coreProperties>
</file>